
<file path=[Content_Types].xml><?xml version="1.0" encoding="utf-8"?>
<Types xmlns="http://schemas.openxmlformats.org/package/2006/content-types"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19440" windowHeight="13980" tabRatio="500" activeTab="2"/>
  </bookViews>
  <sheets>
    <sheet name="A1" sheetId="1" r:id="rId1"/>
    <sheet name="A2" sheetId="2" r:id="rId2"/>
    <sheet name="A3" sheetId="3" r:id="rId3"/>
    <sheet name="A4" sheetId="4" r:id="rId4"/>
    <sheet name="A5" sheetId="5" r:id="rId5"/>
    <sheet name="A6" sheetId="6" r:id="rId6"/>
  </sheets>
  <calcPr calcId="14000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3"/>
  <c r="E20"/>
  <c r="E19"/>
  <c r="E27"/>
  <c r="E21"/>
  <c r="E28"/>
  <c r="E22"/>
  <c r="E29"/>
  <c r="E23"/>
  <c r="E30"/>
  <c r="E26"/>
  <c r="E4"/>
  <c r="E11"/>
  <c r="E5"/>
  <c r="E12"/>
  <c r="E6"/>
  <c r="E13"/>
  <c r="E7"/>
  <c r="E14"/>
  <c r="E8"/>
  <c r="E15"/>
  <c r="R3" i="5"/>
  <c r="L3"/>
  <c r="F3"/>
  <c r="M4" i="4"/>
  <c r="M5"/>
  <c r="M3"/>
  <c r="L4"/>
  <c r="L5"/>
  <c r="L3"/>
  <c r="K4"/>
  <c r="K5"/>
  <c r="K3"/>
  <c r="H9" i="2"/>
  <c r="H8"/>
  <c r="H5"/>
  <c r="H4"/>
  <c r="H6" i="1"/>
  <c r="H8"/>
  <c r="H7"/>
  <c r="H5"/>
  <c r="H4"/>
  <c r="D8"/>
  <c r="D7"/>
  <c r="D6"/>
  <c r="D5"/>
  <c r="D4"/>
</calcChain>
</file>

<file path=xl/sharedStrings.xml><?xml version="1.0" encoding="utf-8"?>
<sst xmlns="http://schemas.openxmlformats.org/spreadsheetml/2006/main" count="67" uniqueCount="45">
  <si>
    <t xml:space="preserve">Mittelwert: </t>
  </si>
  <si>
    <t xml:space="preserve">Modalwert: </t>
  </si>
  <si>
    <t>Median:</t>
  </si>
  <si>
    <t>0,25-Quantil:</t>
  </si>
  <si>
    <t>0,75-Quantil:</t>
  </si>
  <si>
    <t>Datensatz 1</t>
  </si>
  <si>
    <t>Datensatz 2</t>
  </si>
  <si>
    <t>Mittelwert:</t>
  </si>
  <si>
    <t>Modalwert:</t>
  </si>
  <si>
    <t>Lösungen zur Aufgabe A1 (Beschreibende Statistik)</t>
  </si>
  <si>
    <t>Wert</t>
  </si>
  <si>
    <t>Datensatz A</t>
  </si>
  <si>
    <t>Datensatz C</t>
  </si>
  <si>
    <t>Datensatz B</t>
  </si>
  <si>
    <t>Mittelwert</t>
  </si>
  <si>
    <t>Standardabweichung</t>
  </si>
  <si>
    <t>Ausprägung von A</t>
  </si>
  <si>
    <t>Ausprägung B</t>
  </si>
  <si>
    <t>Ausprägung von B</t>
  </si>
  <si>
    <t>Korrelationskoeffizient:</t>
  </si>
  <si>
    <t>Ausprägung von C</t>
  </si>
  <si>
    <t>Ausprägung von D</t>
  </si>
  <si>
    <t>Ausprägung von E</t>
  </si>
  <si>
    <t>Ausprägung von F</t>
  </si>
  <si>
    <t>Ausprägung A</t>
  </si>
  <si>
    <t>Min</t>
  </si>
  <si>
    <t>Median</t>
  </si>
  <si>
    <t>Max</t>
  </si>
  <si>
    <t>Quantil1</t>
  </si>
  <si>
    <t>Quantil3</t>
  </si>
  <si>
    <t>Gordnete Urliste</t>
  </si>
  <si>
    <t>Absolute Häufigkeit</t>
  </si>
  <si>
    <t>Ungecroppt</t>
  </si>
  <si>
    <t>Gecroppt</t>
  </si>
  <si>
    <t>Geordnete Urliste</t>
  </si>
  <si>
    <t>Quartil 1</t>
  </si>
  <si>
    <t>Quartil 3</t>
  </si>
  <si>
    <t>Ungecroppter Boxplot</t>
  </si>
  <si>
    <t>Gecroppter Boxplot</t>
  </si>
  <si>
    <t>Varianz</t>
  </si>
  <si>
    <t>Lösungen zur Aufgabe A2 (Beschreibende Statistik)</t>
  </si>
  <si>
    <t>Lösungen zur Aufgabe A3 (Beschreibende Statistik)</t>
  </si>
  <si>
    <t>Lösungen zur Aufgabe A6 (Beschreibende Statistik)</t>
  </si>
  <si>
    <t>Lösungen zur Aufgabe A5 (Beschreibende Statistik)</t>
  </si>
  <si>
    <t>Lösungen zur Aufgabe A4 (Beschreibende Statistik)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</si>
</sst>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LMRoman10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6" xfId="0" applyNumberFormat="1" applyBorder="1"/>
    <xf numFmtId="0" fontId="5" fillId="0" borderId="0" xfId="0" applyFont="1"/>
    <xf numFmtId="164" fontId="0" fillId="0" borderId="1" xfId="0" applyNumberFormat="1" applyBorder="1"/>
    <xf numFmtId="1" fontId="0" fillId="0" borderId="1" xfId="0" applyNumberFormat="1" applyBorder="1"/>
    <xf numFmtId="1" fontId="0" fillId="0" borderId="10" xfId="0" applyNumberFormat="1" applyBorder="1"/>
    <xf numFmtId="0" fontId="0" fillId="0" borderId="12" xfId="0" applyBorder="1"/>
    <xf numFmtId="0" fontId="0" fillId="0" borderId="13" xfId="0" applyBorder="1"/>
    <xf numFmtId="0" fontId="1" fillId="0" borderId="4" xfId="0" applyFont="1" applyBorder="1"/>
    <xf numFmtId="0" fontId="1" fillId="0" borderId="10" xfId="0" applyFont="1" applyBorder="1"/>
    <xf numFmtId="0" fontId="0" fillId="0" borderId="11" xfId="0" applyBorder="1"/>
    <xf numFmtId="0" fontId="6" fillId="0" borderId="2" xfId="0" applyFont="1" applyBorder="1"/>
    <xf numFmtId="0" fontId="6" fillId="0" borderId="1" xfId="0" applyFont="1" applyBorder="1"/>
    <xf numFmtId="0" fontId="6" fillId="0" borderId="10" xfId="0" applyFont="1" applyBorder="1"/>
    <xf numFmtId="0" fontId="7" fillId="0" borderId="1" xfId="0" applyFont="1" applyBorder="1"/>
    <xf numFmtId="164" fontId="7" fillId="0" borderId="1" xfId="0" applyNumberFormat="1" applyFont="1" applyBorder="1"/>
    <xf numFmtId="2" fontId="7" fillId="0" borderId="1" xfId="0" applyNumberFormat="1" applyFont="1" applyBorder="1"/>
    <xf numFmtId="0" fontId="1" fillId="0" borderId="3" xfId="0" applyFont="1" applyBorder="1"/>
    <xf numFmtId="0" fontId="1" fillId="0" borderId="11" xfId="0" applyFont="1" applyBorder="1"/>
    <xf numFmtId="0" fontId="0" fillId="0" borderId="14" xfId="0" applyBorder="1"/>
    <xf numFmtId="0" fontId="7" fillId="0" borderId="14" xfId="0" applyFont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7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title>
      <c:tx>
        <c:rich>
          <a:bodyPr/>
          <a:lstStyle/>
          <a:p>
            <a:pPr>
              <a:defRPr/>
            </a:pPr>
            <a:r>
              <a:rPr lang="de-DE"/>
              <a:t>Histogramm A2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'A2'!$E$4:$E$28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</c:numCache>
            </c:numRef>
          </c:val>
        </c:ser>
        <c:dLbls/>
        <c:gapWidth val="0"/>
        <c:axId val="35457664"/>
        <c:axId val="35820288"/>
      </c:barChart>
      <c:catAx>
        <c:axId val="35457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de-DE" sz="1600"/>
                  <a:t>Datenpunkte</a:t>
                </a:r>
              </a:p>
            </c:rich>
          </c:tx>
        </c:title>
        <c:majorTickMark val="none"/>
        <c:tickLblPos val="nextTo"/>
        <c:crossAx val="35820288"/>
        <c:crosses val="autoZero"/>
        <c:auto val="1"/>
        <c:lblAlgn val="ctr"/>
        <c:lblOffset val="100"/>
      </c:catAx>
      <c:valAx>
        <c:axId val="358202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de-DE" sz="1600"/>
                  <a:t>Absolute Häufigkeit</a:t>
                </a:r>
              </a:p>
            </c:rich>
          </c:tx>
        </c:title>
        <c:numFmt formatCode="General" sourceLinked="1"/>
        <c:tickLblPos val="nextTo"/>
        <c:crossAx val="35457664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title>
      <c:tx>
        <c:rich>
          <a:bodyPr/>
          <a:lstStyle/>
          <a:p>
            <a:pPr>
              <a:defRPr/>
            </a:pPr>
            <a:r>
              <a:rPr lang="de-DE"/>
              <a:t>Gecropptes Histogramm</a:t>
            </a:r>
            <a:r>
              <a:rPr lang="de-DE" baseline="0"/>
              <a:t> A2</a:t>
            </a:r>
            <a:endParaRPr lang="de-DE"/>
          </a:p>
        </c:rich>
      </c:tx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val>
            <c:numRef>
              <c:f>'A2'!$E$4:$E$12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/>
        <c:gapWidth val="0"/>
        <c:axId val="150143744"/>
        <c:axId val="163602432"/>
      </c:barChart>
      <c:catAx>
        <c:axId val="150143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de-DE" sz="1600"/>
                  <a:t>Datenpunkte</a:t>
                </a:r>
              </a:p>
            </c:rich>
          </c:tx>
        </c:title>
        <c:majorTickMark val="none"/>
        <c:tickLblPos val="nextTo"/>
        <c:crossAx val="163602432"/>
        <c:crosses val="autoZero"/>
        <c:auto val="1"/>
        <c:lblAlgn val="ctr"/>
        <c:lblOffset val="100"/>
      </c:catAx>
      <c:valAx>
        <c:axId val="1636024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de-DE" sz="1600"/>
                  <a:t>Absolute</a:t>
                </a:r>
                <a:r>
                  <a:rPr lang="de-DE" sz="1600" baseline="0"/>
                  <a:t> Häufigkeit</a:t>
                </a:r>
                <a:endParaRPr lang="de-DE" sz="1600"/>
              </a:p>
            </c:rich>
          </c:tx>
        </c:title>
        <c:numFmt formatCode="General" sourceLinked="1"/>
        <c:tickLblPos val="nextTo"/>
        <c:crossAx val="150143744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title>
      <c:tx>
        <c:rich>
          <a:bodyPr/>
          <a:lstStyle/>
          <a:p>
            <a:pPr>
              <a:defRPr/>
            </a:pPr>
            <a:r>
              <a:rPr lang="de-DE"/>
              <a:t>Ungecroppter Boxplot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'A3'!$D$4</c:f>
              <c:strCache>
                <c:ptCount val="1"/>
                <c:pt idx="0">
                  <c:v>Min</c:v>
                </c:pt>
              </c:strCache>
            </c:strRef>
          </c:tx>
          <c:spPr>
            <a:noFill/>
            <a:effectLst/>
          </c:spPr>
          <c:cat>
            <c:numRef>
              <c:f>'A3'!$E$3</c:f>
              <c:numCache>
                <c:formatCode>General</c:formatCode>
                <c:ptCount val="1"/>
              </c:numCache>
            </c:numRef>
          </c:cat>
          <c:val>
            <c:numRef>
              <c:f>'A3'!$E$4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'A3'!$D$5</c:f>
              <c:strCache>
                <c:ptCount val="1"/>
                <c:pt idx="0">
                  <c:v>Quartil 1</c:v>
                </c:pt>
              </c:strCache>
            </c:strRef>
          </c:tx>
          <c:spPr>
            <a:noFill/>
            <a:effectLst/>
          </c:spPr>
          <c:errBars>
            <c:errBarType val="minus"/>
            <c:errValType val="cust"/>
            <c:plus>
              <c:numRef>
                <c:f>'A3'!$E$4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'A3'!$E$3</c:f>
              <c:numCache>
                <c:formatCode>General</c:formatCode>
                <c:ptCount val="1"/>
              </c:numCache>
            </c:numRef>
          </c:cat>
          <c:val>
            <c:numRef>
              <c:f>'A3'!$E$5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'A3'!$D$6</c:f>
              <c:strCache>
                <c:ptCount val="1"/>
                <c:pt idx="0">
                  <c:v>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cat>
            <c:numRef>
              <c:f>'A3'!$E$3</c:f>
              <c:numCache>
                <c:formatCode>General</c:formatCode>
                <c:ptCount val="1"/>
              </c:numCache>
            </c:numRef>
          </c:cat>
          <c:val>
            <c:numRef>
              <c:f>'A3'!$E$6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3"/>
          <c:order val="3"/>
          <c:tx>
            <c:strRef>
              <c:f>'A3'!$D$7</c:f>
              <c:strCache>
                <c:ptCount val="1"/>
                <c:pt idx="0">
                  <c:v>Quartil 3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errBars>
            <c:errBarType val="plus"/>
            <c:errValType val="cust"/>
            <c:plus>
              <c:numRef>
                <c:f>'A3'!$E$15</c:f>
                <c:numCache>
                  <c:formatCode>General</c:formatCode>
                  <c:ptCount val="1"/>
                  <c:pt idx="0">
                    <c:v>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'A3'!$E$3</c:f>
              <c:numCache>
                <c:formatCode>General</c:formatCode>
                <c:ptCount val="1"/>
              </c:numCache>
            </c:numRef>
          </c:cat>
          <c:val>
            <c:numRef>
              <c:f>'A3'!$E$7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4"/>
          <c:order val="4"/>
          <c:tx>
            <c:strRef>
              <c:f>'A3'!$D$8</c:f>
              <c:strCache>
                <c:ptCount val="1"/>
                <c:pt idx="0">
                  <c:v>Max</c:v>
                </c:pt>
              </c:strCache>
            </c:strRef>
          </c:tx>
          <c:spPr>
            <a:noFill/>
            <a:effectLst/>
          </c:spPr>
          <c:cat>
            <c:numRef>
              <c:f>'A3'!$E$3</c:f>
              <c:numCache>
                <c:formatCode>General</c:formatCode>
                <c:ptCount val="1"/>
              </c:numCache>
            </c:numRef>
          </c:cat>
          <c:val>
            <c:numRef>
              <c:f>'A3'!$E$8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dLbls/>
        <c:overlap val="100"/>
        <c:axId val="35629312"/>
        <c:axId val="35635200"/>
      </c:barChart>
      <c:catAx>
        <c:axId val="35629312"/>
        <c:scaling>
          <c:orientation val="minMax"/>
        </c:scaling>
        <c:delete val="1"/>
        <c:axPos val="l"/>
        <c:numFmt formatCode="General" sourceLinked="1"/>
        <c:tickLblPos val="none"/>
        <c:crossAx val="35635200"/>
        <c:crosses val="autoZero"/>
        <c:auto val="1"/>
        <c:lblAlgn val="ctr"/>
        <c:lblOffset val="100"/>
      </c:catAx>
      <c:valAx>
        <c:axId val="35635200"/>
        <c:scaling>
          <c:orientation val="minMax"/>
        </c:scaling>
        <c:axPos val="b"/>
        <c:numFmt formatCode="General" sourceLinked="1"/>
        <c:tickLblPos val="nextTo"/>
        <c:crossAx val="35629312"/>
        <c:crosses val="autoZero"/>
        <c:crossBetween val="between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title>
      <c:tx>
        <c:rich>
          <a:bodyPr/>
          <a:lstStyle/>
          <a:p>
            <a:pPr>
              <a:defRPr/>
            </a:pPr>
            <a:r>
              <a:rPr lang="de-DE"/>
              <a:t>Gecroppter</a:t>
            </a:r>
            <a:r>
              <a:rPr lang="de-DE" baseline="0"/>
              <a:t> Boxplot</a:t>
            </a:r>
            <a:endParaRPr lang="de-DE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'A3'!$D$26</c:f>
              <c:strCache>
                <c:ptCount val="1"/>
                <c:pt idx="0">
                  <c:v>Min</c:v>
                </c:pt>
              </c:strCache>
            </c:strRef>
          </c:tx>
          <c:spPr>
            <a:noFill/>
            <a:effectLst/>
          </c:spPr>
          <c:cat>
            <c:numRef>
              <c:f>'A3'!$E$25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'A3'!$E$26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'A3'!$D$27</c:f>
              <c:strCache>
                <c:ptCount val="1"/>
                <c:pt idx="0">
                  <c:v>Quantil1</c:v>
                </c:pt>
              </c:strCache>
            </c:strRef>
          </c:tx>
          <c:spPr>
            <a:noFill/>
            <a:effectLst/>
          </c:spPr>
          <c:errBars>
            <c:errBarType val="minus"/>
            <c:errValType val="fixedVal"/>
            <c:val val="2"/>
          </c:errBars>
          <c:cat>
            <c:numRef>
              <c:f>'A3'!$E$25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'A3'!$E$27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'A3'!$D$28</c:f>
              <c:strCache>
                <c:ptCount val="1"/>
                <c:pt idx="0">
                  <c:v>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cat>
            <c:numRef>
              <c:f>'A3'!$E$25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'A3'!$E$28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3"/>
          <c:order val="3"/>
          <c:tx>
            <c:strRef>
              <c:f>'A3'!$D$29</c:f>
              <c:strCache>
                <c:ptCount val="1"/>
                <c:pt idx="0">
                  <c:v>Quantil3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errBars>
            <c:errBarType val="plus"/>
            <c:errValType val="fixedVal"/>
            <c:val val="3"/>
          </c:errBars>
          <c:cat>
            <c:numRef>
              <c:f>'A3'!$E$25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'A3'!$E$29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'A3'!$D$30</c:f>
              <c:strCache>
                <c:ptCount val="1"/>
                <c:pt idx="0">
                  <c:v>Max</c:v>
                </c:pt>
              </c:strCache>
            </c:strRef>
          </c:tx>
          <c:dPt>
            <c:idx val="0"/>
            <c:spPr>
              <a:noFill/>
              <a:effectLst/>
            </c:spPr>
          </c:dPt>
          <c:cat>
            <c:numRef>
              <c:f>'A3'!$E$25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'A3'!$E$30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/>
        <c:overlap val="100"/>
        <c:axId val="35796480"/>
        <c:axId val="35798016"/>
      </c:barChart>
      <c:catAx>
        <c:axId val="35796480"/>
        <c:scaling>
          <c:orientation val="minMax"/>
        </c:scaling>
        <c:delete val="1"/>
        <c:axPos val="l"/>
        <c:numFmt formatCode="General" sourceLinked="1"/>
        <c:tickLblPos val="none"/>
        <c:crossAx val="35798016"/>
        <c:crosses val="autoZero"/>
        <c:auto val="1"/>
        <c:lblAlgn val="ctr"/>
        <c:lblOffset val="100"/>
      </c:catAx>
      <c:valAx>
        <c:axId val="35798016"/>
        <c:scaling>
          <c:orientation val="minMax"/>
        </c:scaling>
        <c:axPos val="b"/>
        <c:numFmt formatCode="General" sourceLinked="1"/>
        <c:tickLblPos val="nextTo"/>
        <c:crossAx val="3579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'A5'!$C$3</c:f>
              <c:strCache>
                <c:ptCount val="1"/>
                <c:pt idx="0">
                  <c:v>Ausprägung von B</c:v>
                </c:pt>
              </c:strCache>
            </c:strRef>
          </c:tx>
          <c:spPr>
            <a:ln w="47625">
              <a:noFill/>
            </a:ln>
          </c:spPr>
          <c:xVal>
            <c:numRef>
              <c:f>'A5'!$B$4:$B$9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'A5'!$C$4:$C$9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yVal>
        </c:ser>
        <c:dLbls/>
        <c:axId val="35946496"/>
        <c:axId val="35948032"/>
      </c:scatterChart>
      <c:valAx>
        <c:axId val="35946496"/>
        <c:scaling>
          <c:orientation val="minMax"/>
        </c:scaling>
        <c:axPos val="b"/>
        <c:numFmt formatCode="General" sourceLinked="1"/>
        <c:tickLblPos val="nextTo"/>
        <c:crossAx val="35948032"/>
        <c:crosses val="autoZero"/>
        <c:crossBetween val="midCat"/>
      </c:valAx>
      <c:valAx>
        <c:axId val="35948032"/>
        <c:scaling>
          <c:orientation val="minMax"/>
        </c:scaling>
        <c:axPos val="l"/>
        <c:majorGridlines/>
        <c:numFmt formatCode="General" sourceLinked="1"/>
        <c:tickLblPos val="nextTo"/>
        <c:crossAx val="35946496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'A5'!$I$3</c:f>
              <c:strCache>
                <c:ptCount val="1"/>
                <c:pt idx="0">
                  <c:v>Ausprägung von D</c:v>
                </c:pt>
              </c:strCache>
            </c:strRef>
          </c:tx>
          <c:spPr>
            <a:ln w="47625">
              <a:noFill/>
            </a:ln>
          </c:spPr>
          <c:xVal>
            <c:numRef>
              <c:f>'A5'!$H$4:$H$9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'A5'!$I$4:$I$9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</c:numCache>
            </c:numRef>
          </c:yVal>
        </c:ser>
        <c:dLbls/>
        <c:axId val="36966784"/>
        <c:axId val="36968320"/>
      </c:scatterChart>
      <c:valAx>
        <c:axId val="36966784"/>
        <c:scaling>
          <c:orientation val="minMax"/>
        </c:scaling>
        <c:axPos val="b"/>
        <c:numFmt formatCode="General" sourceLinked="1"/>
        <c:tickLblPos val="nextTo"/>
        <c:crossAx val="36968320"/>
        <c:crosses val="autoZero"/>
        <c:crossBetween val="midCat"/>
      </c:valAx>
      <c:valAx>
        <c:axId val="36968320"/>
        <c:scaling>
          <c:orientation val="minMax"/>
        </c:scaling>
        <c:axPos val="l"/>
        <c:majorGridlines/>
        <c:numFmt formatCode="General" sourceLinked="1"/>
        <c:tickLblPos val="nextTo"/>
        <c:crossAx val="36966784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'A5'!$O$3</c:f>
              <c:strCache>
                <c:ptCount val="1"/>
                <c:pt idx="0">
                  <c:v>Ausprägung von F</c:v>
                </c:pt>
              </c:strCache>
            </c:strRef>
          </c:tx>
          <c:spPr>
            <a:ln w="47625">
              <a:noFill/>
            </a:ln>
          </c:spPr>
          <c:xVal>
            <c:numRef>
              <c:f>'A5'!$N$4:$N$9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'A5'!$O$4:$O$9</c:f>
              <c:numCache>
                <c:formatCode>General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3.5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</c:numCache>
            </c:numRef>
          </c:yVal>
        </c:ser>
        <c:dLbls/>
        <c:axId val="37012608"/>
        <c:axId val="37014144"/>
      </c:scatterChart>
      <c:valAx>
        <c:axId val="37012608"/>
        <c:scaling>
          <c:orientation val="minMax"/>
        </c:scaling>
        <c:axPos val="b"/>
        <c:numFmt formatCode="General" sourceLinked="1"/>
        <c:tickLblPos val="nextTo"/>
        <c:crossAx val="37014144"/>
        <c:crosses val="autoZero"/>
        <c:crossBetween val="midCat"/>
      </c:valAx>
      <c:valAx>
        <c:axId val="37014144"/>
        <c:scaling>
          <c:orientation val="minMax"/>
        </c:scaling>
        <c:axPos val="l"/>
        <c:majorGridlines/>
        <c:numFmt formatCode="General" sourceLinked="1"/>
        <c:tickLblPos val="nextTo"/>
        <c:crossAx val="37012608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'A6'!$C$3</c:f>
              <c:strCache>
                <c:ptCount val="1"/>
                <c:pt idx="0">
                  <c:v>Ausprägung B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-0.37211053523372906"/>
                  <c:y val="-1.656167979002620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trendlineLbl>
          </c:trendline>
          <c:trendline>
            <c:trendlineType val="linear"/>
          </c:trendline>
          <c:xVal>
            <c:numRef>
              <c:f>'A6'!$B$4:$B$12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'A6'!$C$4:$C$12</c:f>
              <c:numCache>
                <c:formatCode>General</c:formatCode>
                <c:ptCount val="9"/>
                <c:pt idx="0">
                  <c:v>2</c:v>
                </c:pt>
                <c:pt idx="1">
                  <c:v>3</c:v>
                </c:pt>
                <c:pt idx="2">
                  <c:v>2.5</c:v>
                </c:pt>
                <c:pt idx="3">
                  <c:v>5</c:v>
                </c:pt>
                <c:pt idx="4">
                  <c:v>5.6</c:v>
                </c:pt>
                <c:pt idx="5">
                  <c:v>4</c:v>
                </c:pt>
                <c:pt idx="6">
                  <c:v>7</c:v>
                </c:pt>
                <c:pt idx="7">
                  <c:v>8.3000000000000007</c:v>
                </c:pt>
                <c:pt idx="8">
                  <c:v>8.6</c:v>
                </c:pt>
              </c:numCache>
            </c:numRef>
          </c:yVal>
        </c:ser>
        <c:dLbls/>
        <c:axId val="37061760"/>
        <c:axId val="37063296"/>
      </c:scatterChart>
      <c:valAx>
        <c:axId val="37061760"/>
        <c:scaling>
          <c:orientation val="minMax"/>
        </c:scaling>
        <c:axPos val="b"/>
        <c:numFmt formatCode="General" sourceLinked="1"/>
        <c:tickLblPos val="nextTo"/>
        <c:crossAx val="37063296"/>
        <c:crosses val="autoZero"/>
        <c:crossBetween val="midCat"/>
      </c:valAx>
      <c:valAx>
        <c:axId val="37063296"/>
        <c:scaling>
          <c:orientation val="minMax"/>
        </c:scaling>
        <c:axPos val="l"/>
        <c:majorGridlines/>
        <c:numFmt formatCode="General" sourceLinked="1"/>
        <c:tickLblPos val="nextTo"/>
        <c:crossAx val="37061760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292100</xdr:colOff>
      <xdr:row>2</xdr:row>
      <xdr:rowOff>12700</xdr:rowOff>
    </xdr:from>
    <xdr:to>
      <xdr:col>14</xdr:col>
      <xdr:colOff>101600</xdr:colOff>
      <xdr:row>17</xdr:row>
      <xdr:rowOff>127000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17</xdr:row>
      <xdr:rowOff>177800</xdr:rowOff>
    </xdr:from>
    <xdr:to>
      <xdr:col>14</xdr:col>
      <xdr:colOff>114300</xdr:colOff>
      <xdr:row>31</xdr:row>
      <xdr:rowOff>50800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127000</xdr:rowOff>
    </xdr:from>
    <xdr:to>
      <xdr:col>13</xdr:col>
      <xdr:colOff>127000</xdr:colOff>
      <xdr:row>21</xdr:row>
      <xdr:rowOff>76200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21</xdr:row>
      <xdr:rowOff>177800</xdr:rowOff>
    </xdr:from>
    <xdr:to>
      <xdr:col>13</xdr:col>
      <xdr:colOff>127000</xdr:colOff>
      <xdr:row>35</xdr:row>
      <xdr:rowOff>101600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6</xdr:row>
      <xdr:rowOff>127000</xdr:rowOff>
    </xdr:from>
    <xdr:to>
      <xdr:col>12</xdr:col>
      <xdr:colOff>977900</xdr:colOff>
      <xdr:row>21</xdr:row>
      <xdr:rowOff>143388</xdr:rowOff>
    </xdr:to>
    <xdr:pic>
      <xdr:nvPicPr>
        <xdr:cNvPr id="10" name="Bild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079500"/>
          <a:ext cx="10287000" cy="2873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10</xdr:row>
      <xdr:rowOff>0</xdr:rowOff>
    </xdr:from>
    <xdr:to>
      <xdr:col>4</xdr:col>
      <xdr:colOff>1206500</xdr:colOff>
      <xdr:row>22</xdr:row>
      <xdr:rowOff>50800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330200</xdr:colOff>
      <xdr:row>10</xdr:row>
      <xdr:rowOff>50800</xdr:rowOff>
    </xdr:from>
    <xdr:to>
      <xdr:col>11</xdr:col>
      <xdr:colOff>533400</xdr:colOff>
      <xdr:row>22</xdr:row>
      <xdr:rowOff>101600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292100</xdr:colOff>
      <xdr:row>10</xdr:row>
      <xdr:rowOff>38100</xdr:rowOff>
    </xdr:from>
    <xdr:to>
      <xdr:col>17</xdr:col>
      <xdr:colOff>469900</xdr:colOff>
      <xdr:row>22</xdr:row>
      <xdr:rowOff>63500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546100</xdr:colOff>
      <xdr:row>2</xdr:row>
      <xdr:rowOff>25400</xdr:rowOff>
    </xdr:from>
    <xdr:to>
      <xdr:col>10</xdr:col>
      <xdr:colOff>787400</xdr:colOff>
      <xdr:row>19</xdr:row>
      <xdr:rowOff>177800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sqref="A1:G1"/>
    </sheetView>
  </sheetViews>
  <sheetFormatPr baseColWidth="10" defaultRowHeight="15.75"/>
  <cols>
    <col min="2" max="2" width="13.125" customWidth="1"/>
    <col min="6" max="6" width="13.125" customWidth="1"/>
  </cols>
  <sheetData>
    <row r="1" spans="1:8" ht="33" customHeight="1">
      <c r="A1" s="32" t="s">
        <v>9</v>
      </c>
      <c r="B1" s="32"/>
      <c r="C1" s="32"/>
      <c r="D1" s="32"/>
      <c r="E1" s="32"/>
      <c r="F1" s="32"/>
      <c r="G1" s="32"/>
    </row>
    <row r="3" spans="1:8">
      <c r="B3" s="1" t="s">
        <v>5</v>
      </c>
      <c r="C3" s="2"/>
      <c r="D3" s="3"/>
      <c r="F3" s="1" t="s">
        <v>6</v>
      </c>
      <c r="G3" s="2"/>
      <c r="H3" s="3"/>
    </row>
    <row r="4" spans="1:8">
      <c r="B4" s="4">
        <v>3</v>
      </c>
      <c r="C4" s="5" t="s">
        <v>0</v>
      </c>
      <c r="D4" s="10">
        <f>AVERAGE(B4:B21)</f>
        <v>4.833333333333333</v>
      </c>
      <c r="F4" s="4">
        <v>4</v>
      </c>
      <c r="G4" s="5" t="s">
        <v>7</v>
      </c>
      <c r="H4" s="10">
        <f>AVERAGE(F4:F20)</f>
        <v>5.2352941176470589</v>
      </c>
    </row>
    <row r="5" spans="1:8">
      <c r="B5" s="4">
        <v>5</v>
      </c>
      <c r="C5" s="5" t="s">
        <v>1</v>
      </c>
      <c r="D5" s="6">
        <f>_xlfn.MODE.SNGL(B4:B21)</f>
        <v>5</v>
      </c>
      <c r="F5" s="4">
        <v>7</v>
      </c>
      <c r="G5" s="5" t="s">
        <v>8</v>
      </c>
      <c r="H5" s="6">
        <f>_xlfn.MODE.SNGL(F4:F20)</f>
        <v>4</v>
      </c>
    </row>
    <row r="6" spans="1:8">
      <c r="B6" s="4">
        <v>7</v>
      </c>
      <c r="C6" s="5" t="s">
        <v>2</v>
      </c>
      <c r="D6" s="6">
        <f>MEDIAN(B4:B21)</f>
        <v>5</v>
      </c>
      <c r="F6" s="4">
        <v>8</v>
      </c>
      <c r="G6" s="5" t="s">
        <v>2</v>
      </c>
      <c r="H6" s="6">
        <f>MEDIAN(F4:F20)</f>
        <v>6</v>
      </c>
    </row>
    <row r="7" spans="1:8">
      <c r="B7" s="4">
        <v>2</v>
      </c>
      <c r="C7" s="5" t="s">
        <v>3</v>
      </c>
      <c r="D7" s="6">
        <f>PERCENTILE(B4:B21,0.25)</f>
        <v>3</v>
      </c>
      <c r="F7" s="4">
        <v>2</v>
      </c>
      <c r="G7" s="5" t="s">
        <v>3</v>
      </c>
      <c r="H7" s="6">
        <f>PERCENTILE(F4:F20,0.25)</f>
        <v>4</v>
      </c>
    </row>
    <row r="8" spans="1:8">
      <c r="B8" s="4">
        <v>5</v>
      </c>
      <c r="C8" s="5" t="s">
        <v>4</v>
      </c>
      <c r="D8" s="6">
        <f>PERCENTILE(B4:B21,0.75)</f>
        <v>7</v>
      </c>
      <c r="F8" s="4">
        <v>6</v>
      </c>
      <c r="G8" s="5" t="s">
        <v>4</v>
      </c>
      <c r="H8" s="6">
        <f>PERCENTILE(F4:F20,0.75)</f>
        <v>7</v>
      </c>
    </row>
    <row r="9" spans="1:8">
      <c r="B9" s="4">
        <v>2</v>
      </c>
      <c r="C9" s="5"/>
      <c r="D9" s="6"/>
      <c r="F9" s="4">
        <v>5</v>
      </c>
      <c r="G9" s="5"/>
      <c r="H9" s="6"/>
    </row>
    <row r="10" spans="1:8">
      <c r="B10" s="4">
        <v>5</v>
      </c>
      <c r="C10" s="5"/>
      <c r="D10" s="6"/>
      <c r="F10" s="4">
        <v>9</v>
      </c>
      <c r="G10" s="5"/>
      <c r="H10" s="6"/>
    </row>
    <row r="11" spans="1:8">
      <c r="B11" s="4">
        <v>7</v>
      </c>
      <c r="C11" s="5"/>
      <c r="D11" s="6"/>
      <c r="F11" s="4">
        <v>0</v>
      </c>
      <c r="G11" s="5"/>
      <c r="H11" s="6"/>
    </row>
    <row r="12" spans="1:8">
      <c r="B12" s="4">
        <v>9</v>
      </c>
      <c r="C12" s="5"/>
      <c r="D12" s="6"/>
      <c r="F12" s="4">
        <v>2</v>
      </c>
      <c r="G12" s="5"/>
      <c r="H12" s="6"/>
    </row>
    <row r="13" spans="1:8">
      <c r="B13" s="4">
        <v>3</v>
      </c>
      <c r="C13" s="5"/>
      <c r="D13" s="6"/>
      <c r="F13" s="4">
        <v>7</v>
      </c>
      <c r="G13" s="5"/>
      <c r="H13" s="6"/>
    </row>
    <row r="14" spans="1:8">
      <c r="B14" s="4">
        <v>9</v>
      </c>
      <c r="C14" s="5"/>
      <c r="D14" s="6"/>
      <c r="F14" s="4">
        <v>4</v>
      </c>
      <c r="G14" s="5"/>
      <c r="H14" s="6"/>
    </row>
    <row r="15" spans="1:8">
      <c r="B15" s="4">
        <v>5</v>
      </c>
      <c r="C15" s="5"/>
      <c r="D15" s="6"/>
      <c r="F15" s="4">
        <v>8</v>
      </c>
      <c r="G15" s="5"/>
      <c r="H15" s="6"/>
    </row>
    <row r="16" spans="1:8">
      <c r="B16" s="4">
        <v>7</v>
      </c>
      <c r="C16" s="5"/>
      <c r="D16" s="6"/>
      <c r="F16" s="4">
        <v>6</v>
      </c>
      <c r="G16" s="5"/>
      <c r="H16" s="6"/>
    </row>
    <row r="17" spans="2:8">
      <c r="B17" s="4">
        <v>3</v>
      </c>
      <c r="C17" s="5"/>
      <c r="D17" s="6"/>
      <c r="F17" s="4">
        <v>2</v>
      </c>
      <c r="G17" s="5"/>
      <c r="H17" s="6"/>
    </row>
    <row r="18" spans="2:8">
      <c r="B18" s="4">
        <v>0</v>
      </c>
      <c r="C18" s="5"/>
      <c r="D18" s="6"/>
      <c r="F18" s="4">
        <v>7</v>
      </c>
      <c r="G18" s="5"/>
      <c r="H18" s="6"/>
    </row>
    <row r="19" spans="2:8">
      <c r="B19" s="4">
        <v>5</v>
      </c>
      <c r="C19" s="5"/>
      <c r="D19" s="6"/>
      <c r="F19" s="4">
        <v>4</v>
      </c>
      <c r="G19" s="5"/>
      <c r="H19" s="6"/>
    </row>
    <row r="20" spans="2:8">
      <c r="B20" s="4">
        <v>7</v>
      </c>
      <c r="C20" s="5"/>
      <c r="D20" s="6"/>
      <c r="F20" s="4">
        <v>8</v>
      </c>
      <c r="G20" s="5"/>
      <c r="H20" s="6"/>
    </row>
    <row r="21" spans="2:8">
      <c r="B21" s="7">
        <v>3</v>
      </c>
      <c r="C21" s="8"/>
      <c r="D21" s="9"/>
      <c r="F21" s="7"/>
      <c r="G21" s="8"/>
      <c r="H21" s="9"/>
    </row>
  </sheetData>
  <mergeCells count="1">
    <mergeCell ref="A1: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P15" sqref="P15"/>
    </sheetView>
  </sheetViews>
  <sheetFormatPr baseColWidth="10" defaultRowHeight="15.75"/>
  <cols>
    <col min="1" max="1" width="8.875" customWidth="1"/>
    <col min="2" max="2" width="17" customWidth="1"/>
    <col min="3" max="3" width="6" customWidth="1"/>
    <col min="4" max="4" width="9" customWidth="1"/>
    <col min="5" max="5" width="19.875" customWidth="1"/>
    <col min="6" max="6" width="5.875" customWidth="1"/>
    <col min="7" max="7" width="11.375" customWidth="1"/>
  </cols>
  <sheetData>
    <row r="1" spans="1:8" ht="36.950000000000003" customHeight="1">
      <c r="A1" s="32" t="s">
        <v>40</v>
      </c>
      <c r="B1" s="32"/>
      <c r="C1" s="32"/>
      <c r="D1" s="32"/>
      <c r="E1" s="32"/>
      <c r="F1" s="32"/>
      <c r="G1" s="32"/>
    </row>
    <row r="2" spans="1:8" ht="18" customHeight="1">
      <c r="A2" s="30"/>
      <c r="B2" s="30"/>
      <c r="C2" s="30"/>
      <c r="D2" s="30"/>
      <c r="E2" s="30"/>
      <c r="F2" s="30"/>
      <c r="G2" s="30"/>
    </row>
    <row r="3" spans="1:8" ht="17.25">
      <c r="B3" s="21" t="s">
        <v>30</v>
      </c>
      <c r="D3" s="22" t="s">
        <v>10</v>
      </c>
      <c r="E3" s="21" t="s">
        <v>31</v>
      </c>
      <c r="G3" s="20" t="s">
        <v>32</v>
      </c>
      <c r="H3" s="3"/>
    </row>
    <row r="4" spans="1:8">
      <c r="B4" s="15">
        <v>2</v>
      </c>
      <c r="D4" s="4">
        <v>1</v>
      </c>
      <c r="E4" s="19">
        <v>0</v>
      </c>
      <c r="G4" s="4" t="s">
        <v>7</v>
      </c>
      <c r="H4" s="10">
        <f>AVERAGE(B4:B22)</f>
        <v>9.2105263157894743</v>
      </c>
    </row>
    <row r="5" spans="1:8">
      <c r="B5" s="15">
        <v>2</v>
      </c>
      <c r="D5" s="4">
        <v>2</v>
      </c>
      <c r="E5" s="15">
        <v>2</v>
      </c>
      <c r="G5" s="7" t="s">
        <v>2</v>
      </c>
      <c r="H5" s="9">
        <f>MEDIAN(B4:B22)</f>
        <v>5</v>
      </c>
    </row>
    <row r="6" spans="1:8">
      <c r="B6" s="15">
        <v>3</v>
      </c>
      <c r="D6" s="4">
        <v>3</v>
      </c>
      <c r="E6" s="15">
        <v>3</v>
      </c>
    </row>
    <row r="7" spans="1:8" ht="17.25">
      <c r="B7" s="15">
        <v>3</v>
      </c>
      <c r="D7" s="4">
        <v>4</v>
      </c>
      <c r="E7" s="15">
        <v>0</v>
      </c>
      <c r="G7" s="20" t="s">
        <v>33</v>
      </c>
      <c r="H7" s="3"/>
    </row>
    <row r="8" spans="1:8">
      <c r="B8" s="15">
        <v>3</v>
      </c>
      <c r="D8" s="4">
        <v>5</v>
      </c>
      <c r="E8" s="15">
        <v>5</v>
      </c>
      <c r="G8" s="4" t="s">
        <v>7</v>
      </c>
      <c r="H8" s="10">
        <f>AVERAGE(B4:B18)</f>
        <v>5.1333333333333337</v>
      </c>
    </row>
    <row r="9" spans="1:8">
      <c r="B9" s="15">
        <v>5</v>
      </c>
      <c r="D9" s="4">
        <v>6</v>
      </c>
      <c r="E9" s="15">
        <v>0</v>
      </c>
      <c r="G9" s="7" t="s">
        <v>2</v>
      </c>
      <c r="H9" s="9">
        <f>MEDIAN(B4:B18)</f>
        <v>5</v>
      </c>
    </row>
    <row r="10" spans="1:8">
      <c r="B10" s="15">
        <v>5</v>
      </c>
      <c r="D10" s="4">
        <v>7</v>
      </c>
      <c r="E10" s="15">
        <v>3</v>
      </c>
    </row>
    <row r="11" spans="1:8">
      <c r="B11" s="15">
        <v>5</v>
      </c>
      <c r="D11" s="4">
        <v>8</v>
      </c>
      <c r="E11" s="15">
        <v>0</v>
      </c>
    </row>
    <row r="12" spans="1:8">
      <c r="B12" s="15">
        <v>5</v>
      </c>
      <c r="D12" s="4">
        <v>9</v>
      </c>
      <c r="E12" s="15">
        <v>2</v>
      </c>
    </row>
    <row r="13" spans="1:8">
      <c r="B13" s="15">
        <v>5</v>
      </c>
      <c r="D13" s="4">
        <v>10</v>
      </c>
      <c r="E13" s="15">
        <v>0</v>
      </c>
    </row>
    <row r="14" spans="1:8">
      <c r="B14" s="15">
        <v>7</v>
      </c>
      <c r="D14" s="4">
        <v>11</v>
      </c>
      <c r="E14" s="15">
        <v>0</v>
      </c>
    </row>
    <row r="15" spans="1:8">
      <c r="B15" s="15">
        <v>7</v>
      </c>
      <c r="D15" s="4">
        <v>12</v>
      </c>
      <c r="E15" s="15">
        <v>0</v>
      </c>
    </row>
    <row r="16" spans="1:8">
      <c r="B16" s="15">
        <v>7</v>
      </c>
      <c r="D16" s="4">
        <v>13</v>
      </c>
      <c r="E16" s="15">
        <v>0</v>
      </c>
    </row>
    <row r="17" spans="2:5">
      <c r="B17" s="15">
        <v>9</v>
      </c>
      <c r="D17" s="4">
        <v>14</v>
      </c>
      <c r="E17" s="15">
        <v>0</v>
      </c>
    </row>
    <row r="18" spans="2:5">
      <c r="B18" s="15">
        <v>9</v>
      </c>
      <c r="D18" s="4">
        <v>15</v>
      </c>
      <c r="E18" s="15">
        <v>0</v>
      </c>
    </row>
    <row r="19" spans="2:5">
      <c r="B19" s="15">
        <v>23</v>
      </c>
      <c r="D19" s="4">
        <v>16</v>
      </c>
      <c r="E19" s="15">
        <v>0</v>
      </c>
    </row>
    <row r="20" spans="2:5">
      <c r="B20" s="15">
        <v>25</v>
      </c>
      <c r="D20" s="4">
        <v>17</v>
      </c>
      <c r="E20" s="15">
        <v>0</v>
      </c>
    </row>
    <row r="21" spans="2:5">
      <c r="B21" s="15">
        <v>25</v>
      </c>
      <c r="D21" s="4">
        <v>18</v>
      </c>
      <c r="E21" s="15">
        <v>0</v>
      </c>
    </row>
    <row r="22" spans="2:5">
      <c r="B22" s="16">
        <v>25</v>
      </c>
      <c r="D22" s="4">
        <v>19</v>
      </c>
      <c r="E22" s="15">
        <v>0</v>
      </c>
    </row>
    <row r="23" spans="2:5">
      <c r="D23" s="4">
        <v>20</v>
      </c>
      <c r="E23" s="15">
        <v>0</v>
      </c>
    </row>
    <row r="24" spans="2:5">
      <c r="D24" s="4">
        <v>21</v>
      </c>
      <c r="E24" s="15">
        <v>0</v>
      </c>
    </row>
    <row r="25" spans="2:5">
      <c r="D25" s="4">
        <v>22</v>
      </c>
      <c r="E25" s="15">
        <v>0</v>
      </c>
    </row>
    <row r="26" spans="2:5">
      <c r="D26" s="4">
        <v>23</v>
      </c>
      <c r="E26" s="15">
        <v>1</v>
      </c>
    </row>
    <row r="27" spans="2:5">
      <c r="D27" s="4">
        <v>24</v>
      </c>
      <c r="E27" s="15">
        <v>0</v>
      </c>
    </row>
    <row r="28" spans="2:5">
      <c r="D28" s="7">
        <v>25</v>
      </c>
      <c r="E28" s="16">
        <v>3</v>
      </c>
    </row>
  </sheetData>
  <sortState ref="B3:B21">
    <sortCondition ref="B2"/>
  </sortState>
  <mergeCells count="1">
    <mergeCell ref="A1:G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F13" sqref="F13"/>
    </sheetView>
  </sheetViews>
  <sheetFormatPr baseColWidth="10" defaultRowHeight="15.75"/>
  <cols>
    <col min="2" max="2" width="18.375" customWidth="1"/>
    <col min="5" max="5" width="11.875" customWidth="1"/>
    <col min="7" max="7" width="15.5" customWidth="1"/>
  </cols>
  <sheetData>
    <row r="1" spans="1:7" ht="38.1" customHeight="1">
      <c r="A1" s="32" t="s">
        <v>41</v>
      </c>
      <c r="B1" s="32"/>
      <c r="C1" s="32"/>
      <c r="D1" s="32"/>
      <c r="E1" s="32"/>
      <c r="F1" s="32"/>
      <c r="G1" s="32"/>
    </row>
    <row r="2" spans="1:7" ht="17.100000000000001" customHeight="1">
      <c r="A2" s="30"/>
      <c r="B2" s="30"/>
      <c r="C2" s="30"/>
      <c r="D2" s="30"/>
      <c r="E2" s="30"/>
      <c r="F2" s="30"/>
      <c r="G2" s="30"/>
    </row>
    <row r="3" spans="1:7" ht="18.75">
      <c r="B3" s="23" t="s">
        <v>34</v>
      </c>
      <c r="D3" s="33" t="s">
        <v>37</v>
      </c>
      <c r="E3" s="34"/>
    </row>
    <row r="4" spans="1:7">
      <c r="B4" s="15">
        <v>1</v>
      </c>
      <c r="D4" s="4" t="s">
        <v>25</v>
      </c>
      <c r="E4" s="6">
        <f>MIN(B4:B28)</f>
        <v>1</v>
      </c>
    </row>
    <row r="5" spans="1:7">
      <c r="B5" s="15">
        <v>2</v>
      </c>
      <c r="D5" s="4" t="s">
        <v>35</v>
      </c>
      <c r="E5" s="6">
        <f>PERCENTILE(B4:B28,0.25)</f>
        <v>3</v>
      </c>
    </row>
    <row r="6" spans="1:7">
      <c r="B6" s="15">
        <v>2</v>
      </c>
      <c r="D6" s="4" t="s">
        <v>26</v>
      </c>
      <c r="E6" s="6">
        <f>MEDIAN(B4:B28)</f>
        <v>5</v>
      </c>
    </row>
    <row r="7" spans="1:7">
      <c r="B7" s="15">
        <v>3</v>
      </c>
      <c r="D7" s="4" t="s">
        <v>36</v>
      </c>
      <c r="E7" s="6">
        <f>PERCENTILE(B4:B28,0.75)</f>
        <v>7</v>
      </c>
    </row>
    <row r="8" spans="1:7">
      <c r="B8" s="15">
        <v>3</v>
      </c>
      <c r="D8" s="4" t="s">
        <v>27</v>
      </c>
      <c r="E8" s="6">
        <f>MAX(B4:B28)</f>
        <v>25</v>
      </c>
    </row>
    <row r="9" spans="1:7">
      <c r="B9" s="15">
        <v>3</v>
      </c>
      <c r="D9" s="4"/>
      <c r="E9" s="6"/>
    </row>
    <row r="10" spans="1:7">
      <c r="B10" s="15">
        <v>3</v>
      </c>
      <c r="D10" s="4"/>
      <c r="E10" s="6">
        <v>0</v>
      </c>
    </row>
    <row r="11" spans="1:7">
      <c r="B11" s="15">
        <v>3</v>
      </c>
      <c r="D11" s="4" t="s">
        <v>25</v>
      </c>
      <c r="E11" s="6">
        <f>E4-E3</f>
        <v>1</v>
      </c>
    </row>
    <row r="12" spans="1:7">
      <c r="B12" s="15">
        <v>4</v>
      </c>
      <c r="D12" s="4" t="s">
        <v>28</v>
      </c>
      <c r="E12" s="6">
        <f>E5-E4</f>
        <v>2</v>
      </c>
    </row>
    <row r="13" spans="1:7">
      <c r="B13" s="15">
        <v>4</v>
      </c>
      <c r="D13" s="4" t="s">
        <v>26</v>
      </c>
      <c r="E13" s="6">
        <f>E6-E5</f>
        <v>2</v>
      </c>
    </row>
    <row r="14" spans="1:7">
      <c r="B14" s="15">
        <v>4</v>
      </c>
      <c r="D14" s="4" t="s">
        <v>29</v>
      </c>
      <c r="E14" s="6">
        <f>E7-E6</f>
        <v>2</v>
      </c>
    </row>
    <row r="15" spans="1:7">
      <c r="B15" s="15">
        <v>5</v>
      </c>
      <c r="D15" s="7" t="s">
        <v>27</v>
      </c>
      <c r="E15" s="9">
        <f>E8-E7</f>
        <v>18</v>
      </c>
    </row>
    <row r="16" spans="1:7">
      <c r="B16" s="15">
        <v>5</v>
      </c>
    </row>
    <row r="17" spans="2:5" ht="18.75">
      <c r="B17" s="15">
        <v>5</v>
      </c>
      <c r="D17" s="33" t="s">
        <v>38</v>
      </c>
      <c r="E17" s="34"/>
    </row>
    <row r="18" spans="2:5">
      <c r="B18" s="15">
        <v>6</v>
      </c>
      <c r="D18" s="4"/>
      <c r="E18" s="6"/>
    </row>
    <row r="19" spans="2:5">
      <c r="B19" s="15">
        <v>6</v>
      </c>
      <c r="D19" s="4" t="s">
        <v>25</v>
      </c>
      <c r="E19" s="6">
        <f>MIN(B4:B25)</f>
        <v>1</v>
      </c>
    </row>
    <row r="20" spans="2:5">
      <c r="B20" s="15">
        <v>6</v>
      </c>
      <c r="D20" s="4" t="s">
        <v>35</v>
      </c>
      <c r="E20" s="6">
        <f>PERCENTILE(B4:B25,0.25)</f>
        <v>3</v>
      </c>
    </row>
    <row r="21" spans="2:5">
      <c r="B21" s="15">
        <v>6</v>
      </c>
      <c r="D21" s="4" t="s">
        <v>26</v>
      </c>
      <c r="E21" s="6">
        <f>MEDIAN(B4:B28)</f>
        <v>5</v>
      </c>
    </row>
    <row r="22" spans="2:5">
      <c r="B22" s="15">
        <v>7</v>
      </c>
      <c r="D22" s="4" t="s">
        <v>36</v>
      </c>
      <c r="E22" s="6">
        <f>PERCENTILE(B4:B25,0.75)</f>
        <v>6</v>
      </c>
    </row>
    <row r="23" spans="2:5">
      <c r="B23" s="15">
        <v>8</v>
      </c>
      <c r="D23" s="4" t="s">
        <v>27</v>
      </c>
      <c r="E23" s="6">
        <f>MAX(B4:B25)</f>
        <v>9</v>
      </c>
    </row>
    <row r="24" spans="2:5">
      <c r="B24" s="15">
        <v>9</v>
      </c>
      <c r="D24" s="4"/>
      <c r="E24" s="6"/>
    </row>
    <row r="25" spans="2:5">
      <c r="B25" s="15">
        <v>9</v>
      </c>
      <c r="D25" s="4"/>
      <c r="E25" s="6">
        <f>E18-E17</f>
        <v>0</v>
      </c>
    </row>
    <row r="26" spans="2:5">
      <c r="B26" s="15">
        <v>18</v>
      </c>
      <c r="D26" s="4" t="s">
        <v>25</v>
      </c>
      <c r="E26" s="6">
        <f>E19-E18</f>
        <v>1</v>
      </c>
    </row>
    <row r="27" spans="2:5">
      <c r="B27" s="15">
        <v>23</v>
      </c>
      <c r="D27" s="4" t="s">
        <v>28</v>
      </c>
      <c r="E27" s="6">
        <f t="shared" ref="E27:E30" si="0">E20-E19</f>
        <v>2</v>
      </c>
    </row>
    <row r="28" spans="2:5">
      <c r="B28" s="16">
        <v>25</v>
      </c>
      <c r="D28" s="4" t="s">
        <v>26</v>
      </c>
      <c r="E28" s="6">
        <f t="shared" si="0"/>
        <v>2</v>
      </c>
    </row>
    <row r="29" spans="2:5">
      <c r="D29" s="4" t="s">
        <v>29</v>
      </c>
      <c r="E29" s="6">
        <f t="shared" si="0"/>
        <v>1</v>
      </c>
    </row>
    <row r="30" spans="2:5">
      <c r="D30" s="7" t="s">
        <v>27</v>
      </c>
      <c r="E30" s="9">
        <f t="shared" si="0"/>
        <v>3</v>
      </c>
    </row>
  </sheetData>
  <sortState ref="G2:G27">
    <sortCondition ref="G2"/>
  </sortState>
  <mergeCells count="3">
    <mergeCell ref="D3:E3"/>
    <mergeCell ref="D17:E17"/>
    <mergeCell ref="A1:G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M5"/>
  <sheetViews>
    <sheetView workbookViewId="0">
      <selection activeCell="E25" sqref="E25"/>
    </sheetView>
  </sheetViews>
  <sheetFormatPr baseColWidth="10" defaultRowHeight="15.75"/>
  <cols>
    <col min="2" max="2" width="13.375" customWidth="1"/>
    <col min="11" max="11" width="11.5" customWidth="1"/>
    <col min="13" max="13" width="22" customWidth="1"/>
  </cols>
  <sheetData>
    <row r="1" spans="1:13" ht="33" customHeight="1">
      <c r="A1" s="35" t="s">
        <v>44</v>
      </c>
      <c r="B1" s="35"/>
      <c r="C1" s="35"/>
      <c r="D1" s="35"/>
      <c r="E1" s="35"/>
      <c r="F1" s="35"/>
      <c r="G1" s="35"/>
    </row>
    <row r="2" spans="1:13" ht="18.75">
      <c r="A2" s="11"/>
      <c r="K2" s="24" t="s">
        <v>14</v>
      </c>
      <c r="L2" s="24" t="s">
        <v>39</v>
      </c>
      <c r="M2" s="24" t="s">
        <v>15</v>
      </c>
    </row>
    <row r="3" spans="1:13" ht="18.75">
      <c r="B3" s="25" t="s">
        <v>11</v>
      </c>
      <c r="C3" s="13">
        <v>3</v>
      </c>
      <c r="D3" s="13">
        <v>2</v>
      </c>
      <c r="E3" s="13">
        <v>5</v>
      </c>
      <c r="F3" s="13">
        <v>7</v>
      </c>
      <c r="G3" s="13">
        <v>4</v>
      </c>
      <c r="H3" s="13">
        <v>6</v>
      </c>
      <c r="I3" s="13">
        <v>3</v>
      </c>
      <c r="J3" s="14">
        <v>5</v>
      </c>
      <c r="K3" s="12">
        <f>AVERAGE(C3:J3)</f>
        <v>4.375</v>
      </c>
      <c r="L3" s="12">
        <f>VAR(C3:J3)</f>
        <v>2.8392857142857144</v>
      </c>
      <c r="M3" s="12">
        <f>STDEVA(C3:J3)</f>
        <v>1.685018016012207</v>
      </c>
    </row>
    <row r="4" spans="1:13" ht="18.75">
      <c r="A4" s="11"/>
      <c r="B4" s="25" t="s">
        <v>13</v>
      </c>
      <c r="C4" s="13">
        <v>2</v>
      </c>
      <c r="D4" s="13">
        <v>4</v>
      </c>
      <c r="E4" s="13">
        <v>2</v>
      </c>
      <c r="F4" s="13">
        <v>3</v>
      </c>
      <c r="G4" s="13">
        <v>1</v>
      </c>
      <c r="H4" s="13">
        <v>4</v>
      </c>
      <c r="I4" s="13">
        <v>3</v>
      </c>
      <c r="J4" s="14">
        <v>2</v>
      </c>
      <c r="K4" s="12">
        <f t="shared" ref="K4:K5" si="0">AVERAGE(C4:J4)</f>
        <v>2.625</v>
      </c>
      <c r="L4" s="12">
        <f t="shared" ref="L4:L5" si="1">VAR(C4:J4)</f>
        <v>1.125</v>
      </c>
      <c r="M4" s="12">
        <f t="shared" ref="M4:M5" si="2">STDEVA(C4:J4)</f>
        <v>1.0606601717798212</v>
      </c>
    </row>
    <row r="5" spans="1:13" ht="18.75">
      <c r="B5" s="25" t="s">
        <v>12</v>
      </c>
      <c r="C5" s="13">
        <v>2</v>
      </c>
      <c r="D5" s="13">
        <v>5</v>
      </c>
      <c r="E5" s="13">
        <v>3</v>
      </c>
      <c r="F5" s="13">
        <v>4</v>
      </c>
      <c r="G5" s="13">
        <v>3</v>
      </c>
      <c r="H5" s="13">
        <v>5</v>
      </c>
      <c r="I5" s="13">
        <v>25</v>
      </c>
      <c r="J5" s="14">
        <v>4</v>
      </c>
      <c r="K5" s="12">
        <f t="shared" si="0"/>
        <v>6.375</v>
      </c>
      <c r="L5" s="12">
        <f t="shared" si="1"/>
        <v>57.696428571428569</v>
      </c>
      <c r="M5" s="12">
        <f t="shared" si="2"/>
        <v>7.5958165177569006</v>
      </c>
    </row>
  </sheetData>
  <mergeCells count="1">
    <mergeCell ref="A1:G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R24"/>
  <sheetViews>
    <sheetView workbookViewId="0">
      <selection sqref="A1:F1"/>
    </sheetView>
  </sheetViews>
  <sheetFormatPr baseColWidth="10" defaultRowHeight="15.75"/>
  <cols>
    <col min="2" max="2" width="16.125" customWidth="1"/>
    <col min="3" max="3" width="15.625" customWidth="1"/>
    <col min="5" max="5" width="20.5" customWidth="1"/>
    <col min="8" max="8" width="16.875" customWidth="1"/>
    <col min="9" max="9" width="16.625" customWidth="1"/>
    <col min="11" max="11" width="20.875" customWidth="1"/>
    <col min="14" max="14" width="16.625" customWidth="1"/>
    <col min="15" max="15" width="16.375" customWidth="1"/>
    <col min="17" max="17" width="20.5" customWidth="1"/>
  </cols>
  <sheetData>
    <row r="1" spans="1:18" ht="30.95" customHeight="1">
      <c r="A1" s="35" t="s">
        <v>43</v>
      </c>
      <c r="B1" s="35"/>
      <c r="C1" s="35"/>
      <c r="D1" s="35"/>
      <c r="E1" s="35"/>
      <c r="F1" s="35"/>
      <c r="H1" s="11"/>
      <c r="N1" s="11"/>
    </row>
    <row r="2" spans="1:18" ht="20.100000000000001" customHeight="1">
      <c r="A2" s="31"/>
      <c r="B2" s="31"/>
      <c r="C2" s="31"/>
      <c r="D2" s="31"/>
      <c r="E2" s="31"/>
      <c r="F2" s="31"/>
      <c r="H2" s="11"/>
      <c r="N2" s="11"/>
    </row>
    <row r="3" spans="1:18">
      <c r="B3" s="27" t="s">
        <v>16</v>
      </c>
      <c r="C3" s="27" t="s">
        <v>18</v>
      </c>
      <c r="D3" s="2"/>
      <c r="E3" s="18" t="s">
        <v>19</v>
      </c>
      <c r="F3" s="28">
        <f>CORREL(B4:B9,C4:C9)</f>
        <v>1</v>
      </c>
      <c r="H3" s="27" t="s">
        <v>20</v>
      </c>
      <c r="I3" s="17" t="s">
        <v>21</v>
      </c>
      <c r="J3" s="26"/>
      <c r="K3" s="18" t="s">
        <v>19</v>
      </c>
      <c r="L3" s="28">
        <f>CORREL(H4:H9,I4:I9)</f>
        <v>0.97818009423135355</v>
      </c>
      <c r="N3" s="1" t="s">
        <v>22</v>
      </c>
      <c r="O3" s="27" t="s">
        <v>23</v>
      </c>
      <c r="P3" s="26"/>
      <c r="Q3" s="18" t="s">
        <v>19</v>
      </c>
      <c r="R3" s="28">
        <f>CORREL(N4:N9,O4:O9)</f>
        <v>-0.96395204228374798</v>
      </c>
    </row>
    <row r="4" spans="1:18">
      <c r="B4" s="15">
        <v>1</v>
      </c>
      <c r="C4" s="15">
        <v>1</v>
      </c>
      <c r="D4" s="5"/>
      <c r="E4" s="5"/>
      <c r="F4" s="6"/>
      <c r="H4" s="15">
        <v>1</v>
      </c>
      <c r="I4" s="6">
        <v>0.5</v>
      </c>
      <c r="J4" s="5"/>
      <c r="K4" s="5"/>
      <c r="L4" s="6"/>
      <c r="N4" s="4">
        <v>1</v>
      </c>
      <c r="O4" s="15">
        <v>4.5</v>
      </c>
      <c r="P4" s="5"/>
      <c r="Q4" s="5"/>
      <c r="R4" s="6"/>
    </row>
    <row r="5" spans="1:18">
      <c r="B5" s="15">
        <v>2</v>
      </c>
      <c r="C5" s="15">
        <v>2</v>
      </c>
      <c r="D5" s="5"/>
      <c r="E5" s="5"/>
      <c r="F5" s="6"/>
      <c r="H5" s="15">
        <v>2</v>
      </c>
      <c r="I5" s="6">
        <v>1</v>
      </c>
      <c r="J5" s="5"/>
      <c r="K5" s="5"/>
      <c r="L5" s="6"/>
      <c r="N5" s="4">
        <v>2</v>
      </c>
      <c r="O5" s="15">
        <v>4.5</v>
      </c>
      <c r="P5" s="5"/>
      <c r="Q5" s="5"/>
      <c r="R5" s="6"/>
    </row>
    <row r="6" spans="1:18">
      <c r="B6" s="15">
        <v>3</v>
      </c>
      <c r="C6" s="15">
        <v>3</v>
      </c>
      <c r="D6" s="5"/>
      <c r="E6" s="5"/>
      <c r="F6" s="6"/>
      <c r="H6" s="15">
        <v>3</v>
      </c>
      <c r="I6" s="6">
        <v>2.5</v>
      </c>
      <c r="J6" s="5"/>
      <c r="K6" s="5"/>
      <c r="L6" s="6"/>
      <c r="N6" s="4">
        <v>3</v>
      </c>
      <c r="O6" s="15">
        <v>3.5</v>
      </c>
      <c r="P6" s="5"/>
      <c r="Q6" s="5"/>
      <c r="R6" s="6"/>
    </row>
    <row r="7" spans="1:18">
      <c r="B7" s="15">
        <v>4</v>
      </c>
      <c r="C7" s="15">
        <v>4</v>
      </c>
      <c r="D7" s="5"/>
      <c r="E7" s="5"/>
      <c r="F7" s="6"/>
      <c r="H7" s="15">
        <v>4</v>
      </c>
      <c r="I7" s="6">
        <v>3</v>
      </c>
      <c r="J7" s="5"/>
      <c r="K7" s="5"/>
      <c r="L7" s="6"/>
      <c r="N7" s="4">
        <v>4</v>
      </c>
      <c r="O7" s="15">
        <v>3</v>
      </c>
      <c r="P7" s="5"/>
      <c r="Q7" s="5"/>
      <c r="R7" s="6"/>
    </row>
    <row r="8" spans="1:18">
      <c r="B8" s="15">
        <v>5</v>
      </c>
      <c r="C8" s="15">
        <v>5</v>
      </c>
      <c r="D8" s="5"/>
      <c r="E8" s="5"/>
      <c r="F8" s="6"/>
      <c r="H8" s="15">
        <v>5</v>
      </c>
      <c r="I8" s="6">
        <v>3.5</v>
      </c>
      <c r="J8" s="5"/>
      <c r="K8" s="5"/>
      <c r="L8" s="6"/>
      <c r="N8" s="4">
        <v>5</v>
      </c>
      <c r="O8" s="15">
        <v>3</v>
      </c>
      <c r="P8" s="5"/>
      <c r="Q8" s="5"/>
      <c r="R8" s="6"/>
    </row>
    <row r="9" spans="1:18">
      <c r="B9" s="16">
        <v>6</v>
      </c>
      <c r="C9" s="16">
        <v>6</v>
      </c>
      <c r="D9" s="5"/>
      <c r="E9" s="5"/>
      <c r="F9" s="6"/>
      <c r="H9" s="16">
        <v>6</v>
      </c>
      <c r="I9" s="9">
        <v>4</v>
      </c>
      <c r="J9" s="5"/>
      <c r="K9" s="5"/>
      <c r="L9" s="6"/>
      <c r="N9" s="7">
        <v>6</v>
      </c>
      <c r="O9" s="16">
        <v>2</v>
      </c>
      <c r="P9" s="5"/>
      <c r="Q9" s="5"/>
      <c r="R9" s="6"/>
    </row>
    <row r="10" spans="1:18">
      <c r="B10" s="4"/>
      <c r="C10" s="5"/>
      <c r="D10" s="5"/>
      <c r="E10" s="5"/>
      <c r="F10" s="6"/>
      <c r="H10" s="4"/>
      <c r="I10" s="5"/>
      <c r="J10" s="5"/>
      <c r="K10" s="5"/>
      <c r="L10" s="6"/>
      <c r="N10" s="4"/>
      <c r="O10" s="5"/>
      <c r="P10" s="5"/>
      <c r="Q10" s="5"/>
      <c r="R10" s="6"/>
    </row>
    <row r="11" spans="1:18">
      <c r="B11" s="4"/>
      <c r="C11" s="5"/>
      <c r="D11" s="5"/>
      <c r="E11" s="5"/>
      <c r="F11" s="6"/>
      <c r="H11" s="4"/>
      <c r="I11" s="5"/>
      <c r="J11" s="5"/>
      <c r="K11" s="5"/>
      <c r="L11" s="6"/>
      <c r="N11" s="4"/>
      <c r="O11" s="5"/>
      <c r="P11" s="5"/>
      <c r="Q11" s="5"/>
      <c r="R11" s="6"/>
    </row>
    <row r="12" spans="1:18">
      <c r="B12" s="4"/>
      <c r="C12" s="5"/>
      <c r="D12" s="5"/>
      <c r="E12" s="5"/>
      <c r="F12" s="6"/>
      <c r="H12" s="4"/>
      <c r="I12" s="5"/>
      <c r="J12" s="5"/>
      <c r="K12" s="5"/>
      <c r="L12" s="6"/>
      <c r="N12" s="4"/>
      <c r="O12" s="5"/>
      <c r="P12" s="5"/>
      <c r="Q12" s="5"/>
      <c r="R12" s="6"/>
    </row>
    <row r="13" spans="1:18">
      <c r="B13" s="4"/>
      <c r="C13" s="5"/>
      <c r="D13" s="5"/>
      <c r="E13" s="5"/>
      <c r="F13" s="6"/>
      <c r="H13" s="4"/>
      <c r="I13" s="5"/>
      <c r="J13" s="5"/>
      <c r="K13" s="5"/>
      <c r="L13" s="6"/>
      <c r="N13" s="4"/>
      <c r="O13" s="5"/>
      <c r="P13" s="5"/>
      <c r="Q13" s="5"/>
      <c r="R13" s="6"/>
    </row>
    <row r="14" spans="1:18">
      <c r="B14" s="4"/>
      <c r="C14" s="5"/>
      <c r="D14" s="5"/>
      <c r="E14" s="5"/>
      <c r="F14" s="6"/>
      <c r="H14" s="4"/>
      <c r="I14" s="5"/>
      <c r="J14" s="5"/>
      <c r="K14" s="5"/>
      <c r="L14" s="6"/>
      <c r="N14" s="4"/>
      <c r="O14" s="5"/>
      <c r="P14" s="5"/>
      <c r="Q14" s="5"/>
      <c r="R14" s="6"/>
    </row>
    <row r="15" spans="1:18">
      <c r="B15" s="4"/>
      <c r="C15" s="5"/>
      <c r="D15" s="5"/>
      <c r="E15" s="5"/>
      <c r="F15" s="6"/>
      <c r="H15" s="4"/>
      <c r="I15" s="5"/>
      <c r="J15" s="5"/>
      <c r="K15" s="5"/>
      <c r="L15" s="6"/>
      <c r="N15" s="4"/>
      <c r="O15" s="5"/>
      <c r="P15" s="5"/>
      <c r="Q15" s="5"/>
      <c r="R15" s="6"/>
    </row>
    <row r="16" spans="1:18">
      <c r="B16" s="4"/>
      <c r="C16" s="5"/>
      <c r="D16" s="5"/>
      <c r="E16" s="5"/>
      <c r="F16" s="6"/>
      <c r="H16" s="4"/>
      <c r="I16" s="5"/>
      <c r="J16" s="5"/>
      <c r="K16" s="5"/>
      <c r="L16" s="6"/>
      <c r="N16" s="4"/>
      <c r="O16" s="5"/>
      <c r="P16" s="5"/>
      <c r="Q16" s="5"/>
      <c r="R16" s="6"/>
    </row>
    <row r="17" spans="2:18">
      <c r="B17" s="4"/>
      <c r="C17" s="5"/>
      <c r="D17" s="5"/>
      <c r="E17" s="5"/>
      <c r="F17" s="6"/>
      <c r="H17" s="4"/>
      <c r="I17" s="5"/>
      <c r="J17" s="5"/>
      <c r="K17" s="5"/>
      <c r="L17" s="6"/>
      <c r="N17" s="4"/>
      <c r="O17" s="5"/>
      <c r="P17" s="5"/>
      <c r="Q17" s="5"/>
      <c r="R17" s="6"/>
    </row>
    <row r="18" spans="2:18">
      <c r="B18" s="4"/>
      <c r="C18" s="5"/>
      <c r="D18" s="5"/>
      <c r="E18" s="5"/>
      <c r="F18" s="6"/>
      <c r="H18" s="4"/>
      <c r="I18" s="5"/>
      <c r="J18" s="5"/>
      <c r="K18" s="5"/>
      <c r="L18" s="6"/>
      <c r="N18" s="4"/>
      <c r="O18" s="5"/>
      <c r="P18" s="5"/>
      <c r="Q18" s="5"/>
      <c r="R18" s="6"/>
    </row>
    <row r="19" spans="2:18">
      <c r="B19" s="4"/>
      <c r="C19" s="5"/>
      <c r="D19" s="5"/>
      <c r="E19" s="5"/>
      <c r="F19" s="6"/>
      <c r="H19" s="4"/>
      <c r="I19" s="5"/>
      <c r="J19" s="5"/>
      <c r="K19" s="5"/>
      <c r="L19" s="6"/>
      <c r="N19" s="4"/>
      <c r="O19" s="5"/>
      <c r="P19" s="5"/>
      <c r="Q19" s="5"/>
      <c r="R19" s="6"/>
    </row>
    <row r="20" spans="2:18">
      <c r="B20" s="4"/>
      <c r="C20" s="5"/>
      <c r="D20" s="5"/>
      <c r="E20" s="5"/>
      <c r="F20" s="6"/>
      <c r="H20" s="4"/>
      <c r="I20" s="5"/>
      <c r="J20" s="5"/>
      <c r="K20" s="5"/>
      <c r="L20" s="6"/>
      <c r="N20" s="4"/>
      <c r="O20" s="5"/>
      <c r="P20" s="5"/>
      <c r="Q20" s="5"/>
      <c r="R20" s="6"/>
    </row>
    <row r="21" spans="2:18">
      <c r="B21" s="4"/>
      <c r="C21" s="5"/>
      <c r="D21" s="5"/>
      <c r="E21" s="5"/>
      <c r="F21" s="6"/>
      <c r="H21" s="4"/>
      <c r="I21" s="5"/>
      <c r="J21" s="5"/>
      <c r="K21" s="5"/>
      <c r="L21" s="6"/>
      <c r="N21" s="4"/>
      <c r="O21" s="5"/>
      <c r="P21" s="5"/>
      <c r="Q21" s="5"/>
      <c r="R21" s="6"/>
    </row>
    <row r="22" spans="2:18">
      <c r="B22" s="4"/>
      <c r="C22" s="5"/>
      <c r="D22" s="5"/>
      <c r="E22" s="5"/>
      <c r="F22" s="6"/>
      <c r="H22" s="4"/>
      <c r="I22" s="5"/>
      <c r="J22" s="5"/>
      <c r="K22" s="5"/>
      <c r="L22" s="6"/>
      <c r="N22" s="4"/>
      <c r="O22" s="5"/>
      <c r="P22" s="5"/>
      <c r="Q22" s="5"/>
      <c r="R22" s="6"/>
    </row>
    <row r="23" spans="2:18">
      <c r="B23" s="4"/>
      <c r="C23" s="5"/>
      <c r="D23" s="5"/>
      <c r="E23" s="5"/>
      <c r="F23" s="6"/>
      <c r="H23" s="4"/>
      <c r="I23" s="5"/>
      <c r="J23" s="5"/>
      <c r="K23" s="5"/>
      <c r="L23" s="6"/>
      <c r="N23" s="4"/>
      <c r="O23" s="5"/>
      <c r="P23" s="5"/>
      <c r="Q23" s="5"/>
      <c r="R23" s="6"/>
    </row>
    <row r="24" spans="2:18">
      <c r="B24" s="7"/>
      <c r="C24" s="8"/>
      <c r="D24" s="8"/>
      <c r="E24" s="8"/>
      <c r="F24" s="9"/>
      <c r="H24" s="7"/>
      <c r="I24" s="8"/>
      <c r="J24" s="8"/>
      <c r="K24" s="8"/>
      <c r="L24" s="9"/>
      <c r="N24" s="7"/>
      <c r="O24" s="8"/>
      <c r="P24" s="8"/>
      <c r="Q24" s="8"/>
      <c r="R24" s="9"/>
    </row>
  </sheetData>
  <mergeCells count="1">
    <mergeCell ref="A1:F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sqref="A1:F1"/>
    </sheetView>
  </sheetViews>
  <sheetFormatPr baseColWidth="10" defaultRowHeight="15.75"/>
  <cols>
    <col min="2" max="2" width="14.875" customWidth="1"/>
    <col min="3" max="3" width="14.125" customWidth="1"/>
  </cols>
  <sheetData>
    <row r="1" spans="1:6" ht="35.1" customHeight="1">
      <c r="A1" s="35" t="s">
        <v>42</v>
      </c>
      <c r="B1" s="35"/>
      <c r="C1" s="35"/>
      <c r="D1" s="35"/>
      <c r="E1" s="35"/>
      <c r="F1" s="35"/>
    </row>
    <row r="2" spans="1:6" ht="15.95" customHeight="1">
      <c r="A2" s="31"/>
      <c r="B2" s="31"/>
      <c r="C2" s="31"/>
      <c r="D2" s="31"/>
      <c r="E2" s="31"/>
      <c r="F2" s="31"/>
    </row>
    <row r="3" spans="1:6" ht="18.75">
      <c r="B3" s="23" t="s">
        <v>24</v>
      </c>
      <c r="C3" s="29" t="s">
        <v>17</v>
      </c>
    </row>
    <row r="4" spans="1:6">
      <c r="B4" s="15">
        <v>1</v>
      </c>
      <c r="C4" s="6">
        <v>2</v>
      </c>
    </row>
    <row r="5" spans="1:6">
      <c r="B5" s="15">
        <v>2</v>
      </c>
      <c r="C5" s="6">
        <v>3</v>
      </c>
    </row>
    <row r="6" spans="1:6">
      <c r="B6" s="15">
        <v>3</v>
      </c>
      <c r="C6" s="6">
        <v>2.5</v>
      </c>
    </row>
    <row r="7" spans="1:6">
      <c r="B7" s="15">
        <v>4</v>
      </c>
      <c r="C7" s="6">
        <v>5</v>
      </c>
    </row>
    <row r="8" spans="1:6">
      <c r="B8" s="15">
        <v>5</v>
      </c>
      <c r="C8" s="6">
        <v>5.6</v>
      </c>
    </row>
    <row r="9" spans="1:6">
      <c r="B9" s="15">
        <v>6</v>
      </c>
      <c r="C9" s="6">
        <v>4</v>
      </c>
    </row>
    <row r="10" spans="1:6">
      <c r="B10" s="15">
        <v>7</v>
      </c>
      <c r="C10" s="6">
        <v>7</v>
      </c>
    </row>
    <row r="11" spans="1:6">
      <c r="B11" s="15">
        <v>8</v>
      </c>
      <c r="C11" s="6">
        <v>8.3000000000000007</v>
      </c>
    </row>
    <row r="12" spans="1:6">
      <c r="B12" s="16">
        <v>9</v>
      </c>
      <c r="C12" s="9">
        <v>8.6</v>
      </c>
    </row>
  </sheetData>
  <mergeCells count="1">
    <mergeCell ref="A1:F1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A1</vt:lpstr>
      <vt:lpstr>A2</vt:lpstr>
      <vt:lpstr>A3</vt:lpstr>
      <vt:lpstr>A4</vt:lpstr>
      <vt:lpstr>A5</vt:lpstr>
      <vt:lpstr>A6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 Staufer</dc:creator>
  <cp:lastModifiedBy>dijk01</cp:lastModifiedBy>
  <dcterms:created xsi:type="dcterms:W3CDTF">2013-11-10T12:33:01Z</dcterms:created>
  <dcterms:modified xsi:type="dcterms:W3CDTF">2014-01-20T09:46:13Z</dcterms:modified>
</cp:coreProperties>
</file>