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Spezifische Ergänzungen\"/>
    </mc:Choice>
  </mc:AlternateContent>
  <bookViews>
    <workbookView xWindow="0" yWindow="0" windowWidth="28800" windowHeight="14240" activeTab="4"/>
  </bookViews>
  <sheets>
    <sheet name="Rohdaten" sheetId="1" r:id="rId1"/>
    <sheet name="Klassieren" sheetId="3" r:id="rId2"/>
    <sheet name="Korrelation" sheetId="4" r:id="rId3"/>
    <sheet name="Regression" sheetId="5" r:id="rId4"/>
    <sheet name="Boxplot" sheetId="6" r:id="rId5"/>
    <sheet name="Outlier Detection" sheetId="2" r:id="rId6"/>
  </sheets>
  <definedNames>
    <definedName name="_xlchart.v1.0" hidden="1">Boxplot!$C$1</definedName>
    <definedName name="_xlchart.v1.1" hidden="1">Boxplot!$C$2:$C$38</definedName>
    <definedName name="_xlchart.v1.10" hidden="1">Boxplot!$B$37:$B$58</definedName>
    <definedName name="_xlchart.v1.11" hidden="1">Boxplot!$B$1</definedName>
    <definedName name="_xlchart.v1.12" hidden="1">Boxplot!$B$2:$B$21</definedName>
    <definedName name="_xlchart.v1.13" hidden="1">Boxplot!$B$1</definedName>
    <definedName name="_xlchart.v1.14" hidden="1">Boxplot!$B$2:$B$21</definedName>
    <definedName name="_xlchart.v1.15" hidden="1">Boxplot!$B$1</definedName>
    <definedName name="_xlchart.v1.16" hidden="1">Boxplot!$B$2:$B$21</definedName>
    <definedName name="_xlchart.v1.17" hidden="1">Boxplot!$B$1</definedName>
    <definedName name="_xlchart.v1.18" hidden="1">Boxplot!$B$2:$B$21</definedName>
    <definedName name="_xlchart.v1.2" hidden="1">Boxplot!$C$1</definedName>
    <definedName name="_xlchart.v1.3" hidden="1">Boxplot!$C$2:$C$58</definedName>
    <definedName name="_xlchart.v1.4" hidden="1">Boxplot!$D$2:$D$21</definedName>
    <definedName name="_xlchart.v1.5" hidden="1">Boxplot!$A$1</definedName>
    <definedName name="_xlchart.v1.6" hidden="1">Boxplot!$A$2:$A$38</definedName>
    <definedName name="_xlchart.v1.7" hidden="1">Boxplot!$C$1</definedName>
    <definedName name="_xlchart.v1.8" hidden="1">Boxplot!$C$2:$C$38</definedName>
    <definedName name="_xlchart.v1.9" hidden="1">Boxplot!$B$1:$B$36</definedName>
  </definedNames>
  <calcPr calcId="162913"/>
  <pivotCaches>
    <pivotCache cacheId="0" r:id="rId7"/>
  </pivotCaches>
</workbook>
</file>

<file path=xl/calcChain.xml><?xml version="1.0" encoding="utf-8"?>
<calcChain xmlns="http://schemas.openxmlformats.org/spreadsheetml/2006/main">
  <c r="H7" i="2" l="1"/>
  <c r="H6" i="2"/>
  <c r="H10" i="2" s="1"/>
  <c r="D13" i="2" l="1"/>
  <c r="D20" i="2"/>
  <c r="D10" i="2"/>
  <c r="D7" i="2"/>
  <c r="D19" i="2"/>
  <c r="D15" i="2"/>
  <c r="D14" i="2"/>
  <c r="D11" i="2"/>
  <c r="D2" i="2"/>
  <c r="D5" i="2"/>
  <c r="H11" i="2"/>
  <c r="D21" i="2" s="1"/>
  <c r="D6" i="2" l="1"/>
  <c r="D18" i="2"/>
  <c r="D3" i="2"/>
  <c r="D12" i="2"/>
  <c r="D17" i="2"/>
  <c r="D8" i="2"/>
  <c r="D9" i="2"/>
  <c r="D4" i="2"/>
  <c r="D16" i="2"/>
</calcChain>
</file>

<file path=xl/sharedStrings.xml><?xml version="1.0" encoding="utf-8"?>
<sst xmlns="http://schemas.openxmlformats.org/spreadsheetml/2006/main" count="94" uniqueCount="51">
  <si>
    <t>MENGE</t>
  </si>
  <si>
    <t>PREIS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</si>
  <si>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</si>
  <si>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</si>
  <si>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</si>
  <si>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</si>
  <si>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</si>
  <si>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</si>
  <si>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</si>
  <si>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</si>
  <si>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Regression</t>
  </si>
  <si>
    <t>Residue</t>
  </si>
  <si>
    <t>Gesamt</t>
  </si>
  <si>
    <t>Schnittpunkt</t>
  </si>
  <si>
    <t>Prüfgröße (F)</t>
  </si>
  <si>
    <t>F krit</t>
  </si>
  <si>
    <t>Koeffizienten</t>
  </si>
  <si>
    <t>t-Statistik</t>
  </si>
  <si>
    <t>P-Wert</t>
  </si>
  <si>
    <t>Untere 95%</t>
  </si>
  <si>
    <t>Obere 95%</t>
  </si>
  <si>
    <t>Untere 95,0%</t>
  </si>
  <si>
    <t>Obere 95,0%</t>
  </si>
  <si>
    <t>…</t>
  </si>
  <si>
    <t>WERBEAUSGABEN</t>
  </si>
  <si>
    <t>AUSREISSER MENGE</t>
  </si>
  <si>
    <t>Mittelwert Menge</t>
  </si>
  <si>
    <t>a=b=</t>
  </si>
  <si>
    <t>Standardabweichung Menge</t>
  </si>
  <si>
    <t>=MITTELWERT(A:A)</t>
  </si>
  <si>
    <t>=STABW.N(A:A)</t>
  </si>
  <si>
    <t>Intervalluntergrenze</t>
  </si>
  <si>
    <t>Intervallobergrenze</t>
  </si>
  <si>
    <t>=$H$6-($H$8*$H$7)</t>
  </si>
  <si>
    <t>=$H$6+($H$8*$H$7)</t>
  </si>
  <si>
    <t>Mittelwert von MENGE</t>
  </si>
  <si>
    <t>FALSCH</t>
  </si>
  <si>
    <t>Klasse</t>
  </si>
  <si>
    <t>und größer</t>
  </si>
  <si>
    <t>Häufigkeit</t>
  </si>
  <si>
    <t>Untergrenze</t>
  </si>
  <si>
    <t>Obergrenze</t>
  </si>
  <si>
    <t>KLASSENEINTEILUNG MERKMAL MENGE</t>
  </si>
  <si>
    <t>K1</t>
  </si>
  <si>
    <t>K2</t>
  </si>
  <si>
    <t>K3</t>
  </si>
  <si>
    <t>K4</t>
  </si>
  <si>
    <t>WERBE-AUSGABEN</t>
  </si>
  <si>
    <t>GRUPPE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</si>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</sst>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NumberFormat="1" applyFill="1" applyBorder="1" applyAlignment="1"/>
    <xf numFmtId="0" fontId="2" fillId="3" borderId="3" xfId="0" applyFont="1" applyFill="1" applyBorder="1"/>
    <xf numFmtId="0" fontId="0" fillId="0" borderId="3" xfId="0" applyBorder="1"/>
    <xf numFmtId="0" fontId="0" fillId="2" borderId="0" xfId="0" applyFill="1" applyAlignment="1">
      <alignment horizontal="left"/>
    </xf>
    <xf numFmtId="1" fontId="0" fillId="0" borderId="3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Streudiagramm Werbeausgaben-Menge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0676668192705265E-2"/>
                  <c:y val="0.293026841821251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Rohdaten!$C$2:$C$21</c:f>
              <c:numCache>
                <c:formatCode>0.00</c:formatCode>
                <c:ptCount val="20"/>
                <c:pt idx="0">
                  <c:v>2400</c:v>
                </c:pt>
                <c:pt idx="1">
                  <c:v>660</c:v>
                </c:pt>
                <c:pt idx="2">
                  <c:v>1200</c:v>
                </c:pt>
                <c:pt idx="3">
                  <c:v>960</c:v>
                </c:pt>
                <c:pt idx="4">
                  <c:v>0</c:v>
                </c:pt>
                <c:pt idx="5">
                  <c:v>1800</c:v>
                </c:pt>
                <c:pt idx="6">
                  <c:v>960</c:v>
                </c:pt>
                <c:pt idx="7">
                  <c:v>1440</c:v>
                </c:pt>
                <c:pt idx="8">
                  <c:v>1320</c:v>
                </c:pt>
                <c:pt idx="9">
                  <c:v>1560</c:v>
                </c:pt>
                <c:pt idx="10">
                  <c:v>1860</c:v>
                </c:pt>
                <c:pt idx="11">
                  <c:v>660</c:v>
                </c:pt>
                <c:pt idx="12">
                  <c:v>2376</c:v>
                </c:pt>
                <c:pt idx="13">
                  <c:v>1920</c:v>
                </c:pt>
                <c:pt idx="14">
                  <c:v>600</c:v>
                </c:pt>
                <c:pt idx="15">
                  <c:v>2400</c:v>
                </c:pt>
                <c:pt idx="16">
                  <c:v>2016</c:v>
                </c:pt>
                <c:pt idx="17">
                  <c:v>2040</c:v>
                </c:pt>
                <c:pt idx="18">
                  <c:v>1680</c:v>
                </c:pt>
                <c:pt idx="19">
                  <c:v>2160</c:v>
                </c:pt>
              </c:numCache>
            </c:numRef>
          </c:xVal>
          <c:yVal>
            <c:numRef>
              <c:f>Rohdaten!$A$2:$A$21</c:f>
              <c:numCache>
                <c:formatCode>0</c:formatCode>
                <c:ptCount val="20"/>
                <c:pt idx="0">
                  <c:v>2973</c:v>
                </c:pt>
                <c:pt idx="1">
                  <c:v>2092</c:v>
                </c:pt>
                <c:pt idx="2">
                  <c:v>1894</c:v>
                </c:pt>
                <c:pt idx="3">
                  <c:v>1720</c:v>
                </c:pt>
                <c:pt idx="4">
                  <c:v>1059</c:v>
                </c:pt>
                <c:pt idx="5">
                  <c:v>2620</c:v>
                </c:pt>
                <c:pt idx="6">
                  <c:v>2082</c:v>
                </c:pt>
                <c:pt idx="7">
                  <c:v>2285</c:v>
                </c:pt>
                <c:pt idx="8">
                  <c:v>1854</c:v>
                </c:pt>
                <c:pt idx="9">
                  <c:v>2200</c:v>
                </c:pt>
                <c:pt idx="10">
                  <c:v>2436</c:v>
                </c:pt>
                <c:pt idx="11">
                  <c:v>1654</c:v>
                </c:pt>
                <c:pt idx="12">
                  <c:v>2109</c:v>
                </c:pt>
                <c:pt idx="13">
                  <c:v>2149</c:v>
                </c:pt>
                <c:pt idx="14">
                  <c:v>1810</c:v>
                </c:pt>
                <c:pt idx="15">
                  <c:v>2987</c:v>
                </c:pt>
                <c:pt idx="16">
                  <c:v>2330</c:v>
                </c:pt>
                <c:pt idx="17">
                  <c:v>2318</c:v>
                </c:pt>
                <c:pt idx="18">
                  <c:v>1801</c:v>
                </c:pt>
                <c:pt idx="19">
                  <c:v>2494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7C-45F9-9E23-9CAEDD541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05680"/>
        <c:axId val="177705288"/>
      </c:scatterChart>
      <c:valAx>
        <c:axId val="17770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Werbeausgaben</a:t>
                </a:r>
                <a:r>
                  <a:rPr lang="de-DE" baseline="0"/>
                  <a:t> in €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7705288"/>
        <c:crosses val="autoZero"/>
        <c:crossBetween val="midCat"/>
      </c:valAx>
      <c:valAx>
        <c:axId val="17770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(Absatz-)Menge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770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/>
              <a:t>Boxplot für Werbeausgaben</a:t>
            </a:r>
          </a:p>
        </cx:rich>
      </cx:tx>
    </cx:title>
    <cx:plotArea>
      <cx:plotAreaRegion>
        <cx:series layoutId="boxWhisker" uniqueId="{A32CC828-7D8A-4291-83D0-EF193951BF72}">
          <cx:tx>
            <cx:txData>
              <cx:f>_xlchart.v1.0</cx:f>
              <cx:v>WERBEAUSGABEN</cx:v>
            </cx:txData>
          </cx:tx>
          <cx:dataLabels>
            <cx:visibility seriesName="0" categoryName="0" value="1"/>
          </cx:dataLabels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  <cx:data id="1">
      <cx:numDim type="val">
        <cx:f>_xlchart.v1.8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/>
              <a:t>Boxplot für "Menge" und "Werbeausgaben"</a:t>
            </a:r>
          </a:p>
        </cx:rich>
      </cx:tx>
    </cx:title>
    <cx:plotArea>
      <cx:plotAreaRegion>
        <cx:series layoutId="boxWhisker" uniqueId="{38D4737A-25D4-4D6D-9102-047C90B462E8}">
          <cx:tx>
            <cx:txData>
              <cx:f>_xlchart.v1.5</cx:f>
              <cx:v>MENGE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817DC87-DAA4-4ECD-92A1-54014A181546}">
          <cx:tx>
            <cx:txData>
              <cx:f>_xlchart.v1.7</cx:f>
              <cx:v>WERBEAUSGABEN</cx:v>
            </cx:txData>
          </cx:tx>
          <cx:dataId val="1"/>
          <cx:layoutPr>
            <cx:visibility meanLine="0" meanMarker="0" nonoutliers="0" outliers="1"/>
            <cx:statistics quartileMethod="in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/>
              <a:t>Werbeausgaben differenziert nach "Gruppe"</a:t>
            </a:r>
          </a:p>
        </cx:rich>
      </cx:tx>
    </cx:title>
    <cx:plotArea>
      <cx:plotAreaRegion>
        <cx:series layoutId="boxWhisker" uniqueId="{577A6A04-643F-45F8-A475-D2F989557EC0}">
          <cx:tx>
            <cx:txData>
              <cx:f>_xlchart.v1.2</cx:f>
              <cx:v>WERBEAUSGABEN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_xlchart.v1.18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/>
              <a:t>Boxplot Merkmal "Preis"</a:t>
            </a:r>
          </a:p>
        </cx:rich>
      </cx:tx>
    </cx:title>
    <cx:plotArea>
      <cx:plotAreaRegion>
        <cx:series layoutId="boxWhisker" uniqueId="{A32CC828-7D8A-4291-83D0-EF193951BF72}">
          <cx:tx>
            <cx:txData>
              <cx:f>_xlchart.v1.17</cx:f>
              <cx:v>PREIS</cx:v>
            </cx:txData>
          </cx:tx>
          <cx:dataLabels>
            <cx:visibility seriesName="0" categoryName="0" value="1"/>
          </cx:dataLabels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4" Type="http://schemas.microsoft.com/office/2014/relationships/chartEx" Target="../charts/chartEx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350043</xdr:colOff>
      <xdr:row>0</xdr:row>
      <xdr:rowOff>50005</xdr:rowOff>
    </xdr:from>
    <xdr:to>
      <xdr:col>13</xdr:col>
      <xdr:colOff>11906</xdr:colOff>
      <xdr:row>15</xdr:row>
      <xdr:rowOff>83343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606425</xdr:colOff>
      <xdr:row>18</xdr:row>
      <xdr:rowOff>85725</xdr:rowOff>
    </xdr:from>
    <xdr:to>
      <xdr:col>9</xdr:col>
      <xdr:colOff>606425</xdr:colOff>
      <xdr:row>33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9</xdr:col>
      <xdr:colOff>708025</xdr:colOff>
      <xdr:row>3</xdr:row>
      <xdr:rowOff>34925</xdr:rowOff>
    </xdr:from>
    <xdr:to>
      <xdr:col>15</xdr:col>
      <xdr:colOff>708025</xdr:colOff>
      <xdr:row>18</xdr:row>
      <xdr:rowOff>15875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Diagramm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10</xdr:col>
      <xdr:colOff>3175</xdr:colOff>
      <xdr:row>18</xdr:row>
      <xdr:rowOff>73025</xdr:rowOff>
    </xdr:from>
    <xdr:to>
      <xdr:col>16</xdr:col>
      <xdr:colOff>3175</xdr:colOff>
      <xdr:row>33</xdr:row>
      <xdr:rowOff>53975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Diagramm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3</xdr:col>
      <xdr:colOff>596900</xdr:colOff>
      <xdr:row>3</xdr:row>
      <xdr:rowOff>25400</xdr:rowOff>
    </xdr:from>
    <xdr:to>
      <xdr:col>9</xdr:col>
      <xdr:colOff>596900</xdr:colOff>
      <xdr:row>18</xdr:row>
      <xdr:rowOff>6350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148079</xdr:rowOff>
    </xdr:from>
    <xdr:ext cx="1898533" cy="264560"/>
    <xdr:sp macro="" textlink="">
      <xdr:nvSpPr>
        <xdr:cNvPr id="2" name="Textfeld 1"/>
        <xdr:cNvSpPr txBox="1"/>
      </xdr:nvSpPr>
      <xdr:spPr>
        <a:xfrm>
          <a:off x="0" y="688963"/>
          <a:ext cx="1898533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 i="1"/>
            <a:t>=ODER(A2&lt;$H$10;A2&gt;$H$11)</a:t>
          </a:r>
        </a:p>
      </xdr:txBody>
    </xdr:sp>
    <xdr:clientData/>
  </xdr:oneCellAnchor>
  <xdr:twoCellAnchor>
    <xdr:from>
      <xdr:col>3</xdr:col>
      <xdr:colOff>30615</xdr:colOff>
      <xdr:row>1</xdr:row>
      <xdr:rowOff>149679</xdr:rowOff>
    </xdr:from>
    <xdr:to>
      <xdr:col>3</xdr:col>
      <xdr:colOff>180294</xdr:colOff>
      <xdr:row>2</xdr:row>
      <xdr:rowOff>136071</xdr:rowOff>
    </xdr:to>
    <xdr:cxnSp macro="">
      <xdr:nvCxnSpPr>
        <xdr:cNvPr id="4" name="Gerade Verbindung mit Pfeil 3"/>
        <xdr:cNvCxnSpPr/>
      </xdr:nvCxnSpPr>
      <xdr:spPr>
        <a:xfrm flipV="1">
          <a:off x="1694089" y="510268"/>
          <a:ext cx="149679" cy="16668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579.389284837962" createdVersion="6" refreshedVersion="6" minRefreshableVersion="3" recordCount="21">
  <cacheSource type="worksheet">
    <worksheetSource ref="A1:D1048576" sheet="Outlier Detection"/>
  </cacheSource>
  <cacheFields count="4">
    <cacheField name="MENGE" numFmtId="0">
      <sharedItems containsString="0" containsBlank="1" containsNumber="1" containsInteger="1" minValue="1059" maxValue="2987" count="21">
        <n v="2973"/>
        <n v="2092"/>
        <n v="1894"/>
        <n v="1720"/>
        <n v="1059"/>
        <n v="2620"/>
        <n v="2082"/>
        <n v="2285"/>
        <n v="1854"/>
        <n v="2200"/>
        <n v="2436"/>
        <n v="1654"/>
        <n v="2109"/>
        <n v="2149"/>
        <n v="1810"/>
        <n v="2987"/>
        <n v="2330"/>
        <n v="2318"/>
        <n v="1801"/>
        <n v="2494"/>
        <m/>
      </sharedItems>
    </cacheField>
    <cacheField name="PREIS" numFmtId="0">
      <sharedItems containsString="0" containsBlank="1" containsNumber="1" minValue="6.6499999999999995" maxValue="12.35"/>
    </cacheField>
    <cacheField name="WERBEAUSGABEN" numFmtId="0">
      <sharedItems containsString="0" containsBlank="1" containsNumber="1" containsInteger="1" minValue="0" maxValue="2400"/>
    </cacheField>
    <cacheField name="AUSREISSER MENGE" numFmtId="0">
      <sharedItems containsBlank="1" count="3">
        <b v="0"/>
        <b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n v="11.875"/>
    <n v="2400"/>
    <x v="0"/>
  </r>
  <r>
    <x v="1"/>
    <n v="9.5"/>
    <n v="660"/>
    <x v="0"/>
  </r>
  <r>
    <x v="2"/>
    <n v="9.4524999999999988"/>
    <n v="1200"/>
    <x v="0"/>
  </r>
  <r>
    <x v="3"/>
    <n v="10.924999999999999"/>
    <n v="960"/>
    <x v="0"/>
  </r>
  <r>
    <x v="4"/>
    <n v="11.399999999999999"/>
    <n v="0"/>
    <x v="1"/>
  </r>
  <r>
    <x v="5"/>
    <n v="9.5"/>
    <n v="1800"/>
    <x v="0"/>
  </r>
  <r>
    <x v="6"/>
    <n v="7.6"/>
    <n v="960"/>
    <x v="0"/>
  </r>
  <r>
    <x v="7"/>
    <n v="8.5499999999999989"/>
    <n v="1440"/>
    <x v="0"/>
  </r>
  <r>
    <x v="8"/>
    <n v="9.0250000000000004"/>
    <n v="1320"/>
    <x v="0"/>
  </r>
  <r>
    <x v="9"/>
    <n v="11.875"/>
    <n v="1560"/>
    <x v="0"/>
  </r>
  <r>
    <x v="10"/>
    <n v="8.0749999999999993"/>
    <n v="1860"/>
    <x v="0"/>
  </r>
  <r>
    <x v="11"/>
    <n v="11.399999999999999"/>
    <n v="660"/>
    <x v="0"/>
  </r>
  <r>
    <x v="12"/>
    <n v="9.0250000000000004"/>
    <n v="2376"/>
    <x v="0"/>
  </r>
  <r>
    <x v="13"/>
    <n v="8.5499999999999989"/>
    <n v="1920"/>
    <x v="0"/>
  </r>
  <r>
    <x v="14"/>
    <n v="6.6499999999999995"/>
    <n v="600"/>
    <x v="0"/>
  </r>
  <r>
    <x v="15"/>
    <n v="10.45"/>
    <n v="2400"/>
    <x v="0"/>
  </r>
  <r>
    <x v="16"/>
    <n v="9.5"/>
    <n v="2016"/>
    <x v="0"/>
  </r>
  <r>
    <x v="17"/>
    <n v="9.0250000000000004"/>
    <n v="2040"/>
    <x v="0"/>
  </r>
  <r>
    <x v="18"/>
    <n v="9.5"/>
    <n v="1680"/>
    <x v="0"/>
  </r>
  <r>
    <x v="19"/>
    <n v="12.35"/>
    <n v="2160"/>
    <x v="0"/>
  </r>
  <r>
    <x v="20"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F15:F16" firstHeaderRow="1" firstDataRow="1" firstDataCol="0" rowPageCount="1" colPageCount="1"/>
  <pivotFields count="4">
    <pivotField dataField="1" showAll="0">
      <items count="22">
        <item x="4"/>
        <item x="11"/>
        <item x="3"/>
        <item x="18"/>
        <item x="14"/>
        <item x="8"/>
        <item x="2"/>
        <item x="6"/>
        <item x="1"/>
        <item x="12"/>
        <item x="13"/>
        <item x="9"/>
        <item x="7"/>
        <item x="17"/>
        <item x="16"/>
        <item x="10"/>
        <item x="19"/>
        <item x="5"/>
        <item x="0"/>
        <item x="15"/>
        <item x="20"/>
        <item t="default"/>
      </items>
    </pivotField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</pivotFields>
  <rowItems count="1">
    <i/>
  </rowItems>
  <colItems count="1">
    <i/>
  </colItems>
  <pageFields count="1">
    <pageField fld="3" hier="-1"/>
  </pageFields>
  <dataFields count="1">
    <dataField name="Mittelwert von MENGE" fld="0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21" zoomScaleNormal="100" workbookViewId="0">
      <selection activeCell="C2" sqref="C2:C21"/>
    </sheetView>
  </sheetViews>
  <sheetFormatPr baseColWidth="10" defaultColWidth="9" defaultRowHeight="14.5" x14ac:dyDescent="0.35"/>
  <cols>
    <col min="1" max="1" width="10.81640625" customWidth="1"/>
    <col min="2" max="2" width="8.453125" customWidth="1"/>
    <col min="3" max="3" width="21.54296875" customWidth="1"/>
  </cols>
  <sheetData>
    <row r="1" spans="1:3" x14ac:dyDescent="0.35">
      <c r="A1" s="4" t="s">
        <v>0</v>
      </c>
      <c r="B1" s="4" t="s">
        <v>1</v>
      </c>
      <c r="C1" s="4" t="s">
        <v>24</v>
      </c>
    </row>
    <row r="2" spans="1:3" x14ac:dyDescent="0.35">
      <c r="A2" s="2">
        <v>2973</v>
      </c>
      <c r="B2" s="3">
        <v>11.875</v>
      </c>
      <c r="C2" s="3">
        <v>2400</v>
      </c>
    </row>
    <row r="3" spans="1:3" x14ac:dyDescent="0.35">
      <c r="A3" s="2">
        <v>2092</v>
      </c>
      <c r="B3" s="3">
        <v>9.5</v>
      </c>
      <c r="C3" s="3">
        <v>660</v>
      </c>
    </row>
    <row r="4" spans="1:3" x14ac:dyDescent="0.35">
      <c r="A4" s="2">
        <v>1894</v>
      </c>
      <c r="B4" s="3">
        <v>9.4524999999999988</v>
      </c>
      <c r="C4" s="3">
        <v>1200</v>
      </c>
    </row>
    <row r="5" spans="1:3" x14ac:dyDescent="0.35">
      <c r="A5" s="2">
        <v>1720</v>
      </c>
      <c r="B5" s="3">
        <v>10.924999999999999</v>
      </c>
      <c r="C5" s="3">
        <v>960</v>
      </c>
    </row>
    <row r="6" spans="1:3" x14ac:dyDescent="0.35">
      <c r="A6" s="2">
        <v>1059</v>
      </c>
      <c r="B6" s="3">
        <v>11.399999999999999</v>
      </c>
      <c r="C6" s="3">
        <v>0</v>
      </c>
    </row>
    <row r="7" spans="1:3" x14ac:dyDescent="0.35">
      <c r="A7" s="2">
        <v>2620</v>
      </c>
      <c r="B7" s="3">
        <v>9.5</v>
      </c>
      <c r="C7" s="3">
        <v>1800</v>
      </c>
    </row>
    <row r="8" spans="1:3" x14ac:dyDescent="0.35">
      <c r="A8" s="2">
        <v>2082</v>
      </c>
      <c r="B8" s="3">
        <v>7.6</v>
      </c>
      <c r="C8" s="3">
        <v>960</v>
      </c>
    </row>
    <row r="9" spans="1:3" x14ac:dyDescent="0.35">
      <c r="A9" s="2">
        <v>2285</v>
      </c>
      <c r="B9" s="3">
        <v>8.5499999999999989</v>
      </c>
      <c r="C9" s="3">
        <v>1440</v>
      </c>
    </row>
    <row r="10" spans="1:3" x14ac:dyDescent="0.35">
      <c r="A10" s="2">
        <v>1854</v>
      </c>
      <c r="B10" s="3">
        <v>9.0250000000000004</v>
      </c>
      <c r="C10" s="3">
        <v>1320</v>
      </c>
    </row>
    <row r="11" spans="1:3" x14ac:dyDescent="0.35">
      <c r="A11" s="2">
        <v>2200</v>
      </c>
      <c r="B11" s="3">
        <v>11.875</v>
      </c>
      <c r="C11" s="3">
        <v>1560</v>
      </c>
    </row>
    <row r="12" spans="1:3" x14ac:dyDescent="0.35">
      <c r="A12" s="2">
        <v>2436</v>
      </c>
      <c r="B12" s="3">
        <v>8.0749999999999993</v>
      </c>
      <c r="C12" s="3">
        <v>1860</v>
      </c>
    </row>
    <row r="13" spans="1:3" x14ac:dyDescent="0.35">
      <c r="A13" s="2">
        <v>1654</v>
      </c>
      <c r="B13" s="3">
        <v>11.399999999999999</v>
      </c>
      <c r="C13" s="3">
        <v>660</v>
      </c>
    </row>
    <row r="14" spans="1:3" x14ac:dyDescent="0.35">
      <c r="A14" s="2">
        <v>2109</v>
      </c>
      <c r="B14" s="3">
        <v>9.0250000000000004</v>
      </c>
      <c r="C14" s="3">
        <v>2376</v>
      </c>
    </row>
    <row r="15" spans="1:3" x14ac:dyDescent="0.35">
      <c r="A15" s="2">
        <v>2149</v>
      </c>
      <c r="B15" s="3">
        <v>8.5499999999999989</v>
      </c>
      <c r="C15" s="3">
        <v>1920</v>
      </c>
    </row>
    <row r="16" spans="1:3" x14ac:dyDescent="0.35">
      <c r="A16" s="2">
        <v>1810</v>
      </c>
      <c r="B16" s="3">
        <v>6.6499999999999995</v>
      </c>
      <c r="C16" s="3">
        <v>600</v>
      </c>
    </row>
    <row r="17" spans="1:3" x14ac:dyDescent="0.35">
      <c r="A17" s="2">
        <v>2987</v>
      </c>
      <c r="B17" s="3">
        <v>10.45</v>
      </c>
      <c r="C17" s="3">
        <v>2400</v>
      </c>
    </row>
    <row r="18" spans="1:3" x14ac:dyDescent="0.35">
      <c r="A18" s="2">
        <v>2330</v>
      </c>
      <c r="B18" s="3">
        <v>9.5</v>
      </c>
      <c r="C18" s="3">
        <v>2016</v>
      </c>
    </row>
    <row r="19" spans="1:3" x14ac:dyDescent="0.35">
      <c r="A19" s="2">
        <v>2318</v>
      </c>
      <c r="B19" s="3">
        <v>9.0250000000000004</v>
      </c>
      <c r="C19" s="3">
        <v>2040</v>
      </c>
    </row>
    <row r="20" spans="1:3" x14ac:dyDescent="0.35">
      <c r="A20" s="2">
        <v>1801</v>
      </c>
      <c r="B20" s="3">
        <v>9.5</v>
      </c>
      <c r="C20" s="3">
        <v>1680</v>
      </c>
    </row>
    <row r="21" spans="1:3" x14ac:dyDescent="0.35">
      <c r="A21" s="2">
        <v>2494</v>
      </c>
      <c r="B21" s="3">
        <v>12.35</v>
      </c>
      <c r="C21" s="3">
        <v>2160</v>
      </c>
    </row>
    <row r="22" spans="1:3" x14ac:dyDescent="0.35">
      <c r="A22" s="1"/>
      <c r="B22" s="1"/>
      <c r="C22" s="1"/>
    </row>
    <row r="23" spans="1:3" x14ac:dyDescent="0.35">
      <c r="A23" s="1"/>
      <c r="B23" s="1"/>
      <c r="C23" s="1"/>
    </row>
    <row r="24" spans="1:3" x14ac:dyDescent="0.35">
      <c r="A24" s="1"/>
      <c r="B24" s="1"/>
      <c r="C24" s="1"/>
    </row>
    <row r="25" spans="1:3" x14ac:dyDescent="0.35">
      <c r="A25" s="1"/>
      <c r="B25" s="1"/>
      <c r="C25" s="1"/>
    </row>
    <row r="26" spans="1:3" x14ac:dyDescent="0.35">
      <c r="A26" s="1"/>
      <c r="B26" s="1"/>
      <c r="C26" s="1"/>
    </row>
    <row r="27" spans="1:3" x14ac:dyDescent="0.35">
      <c r="A27" s="1"/>
      <c r="B27" s="1"/>
      <c r="C27" s="1"/>
    </row>
    <row r="28" spans="1:3" x14ac:dyDescent="0.35">
      <c r="A28" s="1"/>
      <c r="B28" s="1"/>
      <c r="C28" s="1"/>
    </row>
    <row r="29" spans="1:3" x14ac:dyDescent="0.35">
      <c r="A29" s="1"/>
      <c r="B29" s="1"/>
      <c r="C29" s="1"/>
    </row>
    <row r="30" spans="1:3" x14ac:dyDescent="0.35">
      <c r="A30" s="1"/>
      <c r="B30" s="1"/>
      <c r="C30" s="1"/>
    </row>
    <row r="31" spans="1:3" x14ac:dyDescent="0.35">
      <c r="A31" s="1"/>
      <c r="B31" s="1"/>
      <c r="C31" s="1"/>
    </row>
    <row r="32" spans="1:3" x14ac:dyDescent="0.35">
      <c r="A32" s="1"/>
      <c r="B32" s="1"/>
      <c r="C32" s="1"/>
    </row>
    <row r="33" spans="1:3" x14ac:dyDescent="0.35">
      <c r="A33" s="1"/>
      <c r="B33" s="1"/>
      <c r="C33" s="1"/>
    </row>
    <row r="34" spans="1:3" x14ac:dyDescent="0.35">
      <c r="A34" s="1"/>
      <c r="B34" s="1"/>
      <c r="C34" s="1"/>
    </row>
    <row r="35" spans="1:3" x14ac:dyDescent="0.35">
      <c r="A35" s="1"/>
      <c r="B35" s="1"/>
      <c r="C35" s="1"/>
    </row>
    <row r="36" spans="1:3" x14ac:dyDescent="0.35">
      <c r="A36" s="1"/>
      <c r="B36" s="1"/>
      <c r="C36" s="1"/>
    </row>
    <row r="37" spans="1:3" x14ac:dyDescent="0.35">
      <c r="A37" s="1"/>
      <c r="B37" s="1"/>
      <c r="C37" s="1"/>
    </row>
    <row r="38" spans="1:3" x14ac:dyDescent="0.35">
      <c r="A38" s="1"/>
      <c r="B38" s="1"/>
      <c r="C38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A2" sqref="A2"/>
    </sheetView>
  </sheetViews>
  <sheetFormatPr baseColWidth="10" defaultRowHeight="14.5" x14ac:dyDescent="0.35"/>
  <cols>
    <col min="3" max="3" width="15.26953125" customWidth="1"/>
    <col min="6" max="6" width="11.81640625" customWidth="1"/>
    <col min="7" max="7" width="12.1796875" customWidth="1"/>
    <col min="8" max="8" width="11.81640625" customWidth="1"/>
  </cols>
  <sheetData>
    <row r="1" spans="1:10" ht="15" thickBot="1" x14ac:dyDescent="0.4">
      <c r="A1" s="4" t="s">
        <v>0</v>
      </c>
      <c r="B1" s="4" t="s">
        <v>1</v>
      </c>
      <c r="C1" s="4" t="s">
        <v>24</v>
      </c>
      <c r="F1" s="16" t="s">
        <v>42</v>
      </c>
      <c r="G1" s="16"/>
      <c r="H1" s="16"/>
    </row>
    <row r="2" spans="1:10" x14ac:dyDescent="0.35">
      <c r="A2" s="2">
        <v>1059</v>
      </c>
      <c r="B2" s="3">
        <v>11.399999999999999</v>
      </c>
      <c r="C2" s="3">
        <v>0</v>
      </c>
      <c r="F2" s="14" t="s">
        <v>37</v>
      </c>
      <c r="G2" s="14" t="s">
        <v>40</v>
      </c>
      <c r="H2" s="14" t="s">
        <v>41</v>
      </c>
      <c r="I2" s="7" t="s">
        <v>41</v>
      </c>
      <c r="J2" s="7" t="s">
        <v>39</v>
      </c>
    </row>
    <row r="3" spans="1:10" x14ac:dyDescent="0.35">
      <c r="A3" s="2">
        <v>1654</v>
      </c>
      <c r="B3" s="3">
        <v>11.399999999999999</v>
      </c>
      <c r="C3" s="3">
        <v>660</v>
      </c>
      <c r="F3" s="15" t="s">
        <v>43</v>
      </c>
      <c r="G3" s="17">
        <v>0</v>
      </c>
      <c r="H3" s="17">
        <v>750</v>
      </c>
      <c r="I3" s="13">
        <v>750</v>
      </c>
      <c r="J3" s="5">
        <v>0</v>
      </c>
    </row>
    <row r="4" spans="1:10" x14ac:dyDescent="0.35">
      <c r="A4" s="2">
        <v>1720</v>
      </c>
      <c r="B4" s="3">
        <v>10.924999999999999</v>
      </c>
      <c r="C4" s="3">
        <v>960</v>
      </c>
      <c r="F4" s="15" t="s">
        <v>44</v>
      </c>
      <c r="G4" s="17">
        <v>750</v>
      </c>
      <c r="H4" s="17">
        <v>1500</v>
      </c>
      <c r="I4" s="13">
        <v>1500</v>
      </c>
      <c r="J4" s="5">
        <v>1</v>
      </c>
    </row>
    <row r="5" spans="1:10" x14ac:dyDescent="0.35">
      <c r="A5" s="2">
        <v>1801</v>
      </c>
      <c r="B5" s="3">
        <v>9.5</v>
      </c>
      <c r="C5" s="3">
        <v>1680</v>
      </c>
      <c r="F5" s="15" t="s">
        <v>45</v>
      </c>
      <c r="G5" s="17">
        <v>1500</v>
      </c>
      <c r="H5" s="17">
        <v>2250</v>
      </c>
      <c r="I5" s="13">
        <v>2250</v>
      </c>
      <c r="J5" s="5">
        <v>11</v>
      </c>
    </row>
    <row r="6" spans="1:10" x14ac:dyDescent="0.35">
      <c r="A6" s="2">
        <v>1810</v>
      </c>
      <c r="B6" s="3">
        <v>6.6499999999999995</v>
      </c>
      <c r="C6" s="3">
        <v>600</v>
      </c>
      <c r="F6" s="15" t="s">
        <v>46</v>
      </c>
      <c r="G6" s="17">
        <v>2250</v>
      </c>
      <c r="H6" s="17">
        <v>3000</v>
      </c>
      <c r="I6" s="13">
        <v>3000</v>
      </c>
      <c r="J6" s="5">
        <v>8</v>
      </c>
    </row>
    <row r="7" spans="1:10" ht="15" thickBot="1" x14ac:dyDescent="0.4">
      <c r="A7" s="2">
        <v>1854</v>
      </c>
      <c r="B7" s="3">
        <v>9.0250000000000004</v>
      </c>
      <c r="C7" s="3">
        <v>1320</v>
      </c>
      <c r="I7" s="6" t="s">
        <v>38</v>
      </c>
      <c r="J7" s="6">
        <v>0</v>
      </c>
    </row>
    <row r="8" spans="1:10" x14ac:dyDescent="0.35">
      <c r="A8" s="2">
        <v>1894</v>
      </c>
      <c r="B8" s="3">
        <v>9.4524999999999988</v>
      </c>
      <c r="C8" s="3">
        <v>1200</v>
      </c>
    </row>
    <row r="9" spans="1:10" x14ac:dyDescent="0.35">
      <c r="A9" s="2">
        <v>2082</v>
      </c>
      <c r="B9" s="3">
        <v>7.6</v>
      </c>
      <c r="C9" s="3">
        <v>960</v>
      </c>
    </row>
    <row r="10" spans="1:10" x14ac:dyDescent="0.35">
      <c r="A10" s="2">
        <v>2092</v>
      </c>
      <c r="B10" s="3">
        <v>9.5</v>
      </c>
      <c r="C10" s="3">
        <v>660</v>
      </c>
    </row>
    <row r="11" spans="1:10" x14ac:dyDescent="0.35">
      <c r="A11" s="2">
        <v>2109</v>
      </c>
      <c r="B11" s="3">
        <v>9.0250000000000004</v>
      </c>
      <c r="C11" s="3">
        <v>2376</v>
      </c>
    </row>
    <row r="12" spans="1:10" x14ac:dyDescent="0.35">
      <c r="A12" s="2">
        <v>2149</v>
      </c>
      <c r="B12" s="3">
        <v>8.5499999999999989</v>
      </c>
      <c r="C12" s="3">
        <v>1920</v>
      </c>
    </row>
    <row r="13" spans="1:10" x14ac:dyDescent="0.35">
      <c r="A13" s="2">
        <v>2200</v>
      </c>
      <c r="B13" s="3">
        <v>11.875</v>
      </c>
      <c r="C13" s="3">
        <v>1560</v>
      </c>
    </row>
    <row r="14" spans="1:10" x14ac:dyDescent="0.35">
      <c r="A14" s="2">
        <v>2285</v>
      </c>
      <c r="B14" s="3">
        <v>8.5499999999999989</v>
      </c>
      <c r="C14" s="3">
        <v>1440</v>
      </c>
    </row>
    <row r="15" spans="1:10" x14ac:dyDescent="0.35">
      <c r="A15" s="2">
        <v>2318</v>
      </c>
      <c r="B15" s="3">
        <v>9.0250000000000004</v>
      </c>
      <c r="C15" s="3">
        <v>2040</v>
      </c>
    </row>
    <row r="16" spans="1:10" x14ac:dyDescent="0.35">
      <c r="A16" s="2">
        <v>2330</v>
      </c>
      <c r="B16" s="3">
        <v>9.5</v>
      </c>
      <c r="C16" s="3">
        <v>2016</v>
      </c>
    </row>
    <row r="17" spans="1:3" x14ac:dyDescent="0.35">
      <c r="A17" s="2">
        <v>2436</v>
      </c>
      <c r="B17" s="3">
        <v>8.0749999999999993</v>
      </c>
      <c r="C17" s="3">
        <v>1860</v>
      </c>
    </row>
    <row r="18" spans="1:3" x14ac:dyDescent="0.35">
      <c r="A18" s="2">
        <v>2494</v>
      </c>
      <c r="B18" s="3">
        <v>12.35</v>
      </c>
      <c r="C18" s="3">
        <v>2160</v>
      </c>
    </row>
    <row r="19" spans="1:3" x14ac:dyDescent="0.35">
      <c r="A19" s="2">
        <v>2620</v>
      </c>
      <c r="B19" s="3">
        <v>9.5</v>
      </c>
      <c r="C19" s="3">
        <v>1800</v>
      </c>
    </row>
    <row r="20" spans="1:3" x14ac:dyDescent="0.35">
      <c r="A20" s="2">
        <v>2973</v>
      </c>
      <c r="B20" s="3">
        <v>11.875</v>
      </c>
      <c r="C20" s="3">
        <v>2400</v>
      </c>
    </row>
    <row r="21" spans="1:3" x14ac:dyDescent="0.35">
      <c r="A21" s="2">
        <v>2987</v>
      </c>
      <c r="B21" s="3">
        <v>10.45</v>
      </c>
      <c r="C21" s="3">
        <v>2400</v>
      </c>
    </row>
  </sheetData>
  <sortState ref="I4:I6">
    <sortCondition ref="I3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J7" sqref="J7"/>
    </sheetView>
  </sheetViews>
  <sheetFormatPr baseColWidth="10" defaultColWidth="9" defaultRowHeight="14.5" x14ac:dyDescent="0.35"/>
  <cols>
    <col min="1" max="1" width="10.81640625" customWidth="1"/>
    <col min="2" max="2" width="8.453125" customWidth="1"/>
    <col min="3" max="3" width="21.54296875" customWidth="1"/>
    <col min="5" max="5" width="15.26953125" customWidth="1"/>
    <col min="6" max="6" width="12" customWidth="1"/>
    <col min="7" max="7" width="12.7265625" customWidth="1"/>
    <col min="8" max="8" width="17.81640625" customWidth="1"/>
    <col min="9" max="9" width="11.7265625" customWidth="1"/>
    <col min="10" max="10" width="11" customWidth="1"/>
    <col min="11" max="11" width="10.54296875" customWidth="1"/>
  </cols>
  <sheetData>
    <row r="1" spans="1:13" x14ac:dyDescent="0.35">
      <c r="A1" s="4" t="s">
        <v>0</v>
      </c>
      <c r="B1" s="4" t="s">
        <v>1</v>
      </c>
      <c r="C1" s="4" t="s">
        <v>24</v>
      </c>
      <c r="E1" s="7"/>
      <c r="F1" s="7" t="s">
        <v>0</v>
      </c>
      <c r="G1" s="7" t="s">
        <v>1</v>
      </c>
      <c r="H1" s="7" t="s">
        <v>24</v>
      </c>
    </row>
    <row r="2" spans="1:13" x14ac:dyDescent="0.35">
      <c r="A2" s="2">
        <v>2973</v>
      </c>
      <c r="B2" s="3">
        <v>11.875</v>
      </c>
      <c r="C2" s="3">
        <v>2400</v>
      </c>
      <c r="D2" s="1"/>
      <c r="E2" s="5" t="s">
        <v>0</v>
      </c>
      <c r="F2" s="5">
        <v>1</v>
      </c>
      <c r="G2" s="5"/>
      <c r="H2" s="5"/>
      <c r="M2" s="1"/>
    </row>
    <row r="3" spans="1:13" x14ac:dyDescent="0.35">
      <c r="A3" s="2">
        <v>2092</v>
      </c>
      <c r="B3" s="3">
        <v>9.5</v>
      </c>
      <c r="C3" s="3">
        <v>660</v>
      </c>
      <c r="D3" s="1"/>
      <c r="E3" s="5" t="s">
        <v>1</v>
      </c>
      <c r="F3" s="5">
        <v>6.8357750866194583E-2</v>
      </c>
      <c r="G3" s="5">
        <v>1</v>
      </c>
      <c r="H3" s="5"/>
      <c r="M3" s="1"/>
    </row>
    <row r="4" spans="1:13" ht="15" thickBot="1" x14ac:dyDescent="0.4">
      <c r="A4" s="2">
        <v>1894</v>
      </c>
      <c r="B4" s="3">
        <v>9.4524999999999988</v>
      </c>
      <c r="C4" s="3">
        <v>1200</v>
      </c>
      <c r="D4" s="1"/>
      <c r="E4" s="6" t="s">
        <v>24</v>
      </c>
      <c r="F4" s="6">
        <v>0.81907053860271484</v>
      </c>
      <c r="G4" s="6">
        <v>9.7582254908483698E-2</v>
      </c>
      <c r="H4" s="6">
        <v>1</v>
      </c>
      <c r="M4" s="1"/>
    </row>
    <row r="5" spans="1:13" x14ac:dyDescent="0.35">
      <c r="A5" s="2">
        <v>1720</v>
      </c>
      <c r="B5" s="3">
        <v>10.924999999999999</v>
      </c>
      <c r="C5" s="3">
        <v>960</v>
      </c>
      <c r="D5" s="1"/>
      <c r="E5" s="1"/>
      <c r="F5" s="1"/>
      <c r="G5" s="1"/>
      <c r="M5" s="1"/>
    </row>
    <row r="6" spans="1:13" x14ac:dyDescent="0.35">
      <c r="A6" s="2">
        <v>1059</v>
      </c>
      <c r="B6" s="3">
        <v>11.399999999999999</v>
      </c>
      <c r="C6" s="3">
        <v>0</v>
      </c>
      <c r="D6" s="1"/>
      <c r="E6" s="1"/>
      <c r="F6" s="1"/>
      <c r="G6" s="1"/>
      <c r="M6" s="1"/>
    </row>
    <row r="7" spans="1:13" x14ac:dyDescent="0.35">
      <c r="A7" s="2">
        <v>2620</v>
      </c>
      <c r="B7" s="3">
        <v>9.5</v>
      </c>
      <c r="C7" s="3">
        <v>1800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5">
      <c r="A8" s="2">
        <v>2082</v>
      </c>
      <c r="B8" s="3">
        <v>7.6</v>
      </c>
      <c r="C8" s="3">
        <v>960</v>
      </c>
      <c r="D8" s="1"/>
      <c r="I8" s="1"/>
      <c r="J8" s="1"/>
      <c r="K8" s="1"/>
      <c r="L8" s="1"/>
      <c r="M8" s="1"/>
    </row>
    <row r="9" spans="1:13" x14ac:dyDescent="0.35">
      <c r="A9" s="2">
        <v>2285</v>
      </c>
      <c r="B9" s="3">
        <v>8.5499999999999989</v>
      </c>
      <c r="C9" s="3">
        <v>1440</v>
      </c>
      <c r="D9" s="1"/>
      <c r="I9" s="1"/>
      <c r="J9" s="1"/>
      <c r="K9" s="1"/>
      <c r="L9" s="1"/>
      <c r="M9" s="1"/>
    </row>
    <row r="10" spans="1:13" x14ac:dyDescent="0.35">
      <c r="A10" s="2">
        <v>1854</v>
      </c>
      <c r="B10" s="3">
        <v>9.0250000000000004</v>
      </c>
      <c r="C10" s="3">
        <v>1320</v>
      </c>
      <c r="D10" s="1"/>
      <c r="I10" s="1"/>
      <c r="J10" s="1"/>
      <c r="K10" s="1"/>
      <c r="L10" s="1"/>
      <c r="M10" s="1"/>
    </row>
    <row r="11" spans="1:13" x14ac:dyDescent="0.35">
      <c r="A11" s="2">
        <v>2200</v>
      </c>
      <c r="B11" s="3">
        <v>11.875</v>
      </c>
      <c r="C11" s="3">
        <v>1560</v>
      </c>
      <c r="D11" s="1"/>
      <c r="I11" s="1"/>
      <c r="J11" s="1"/>
      <c r="K11" s="1"/>
      <c r="L11" s="1"/>
      <c r="M11" s="1"/>
    </row>
    <row r="12" spans="1:13" x14ac:dyDescent="0.35">
      <c r="A12" s="2">
        <v>2436</v>
      </c>
      <c r="B12" s="3">
        <v>8.0749999999999993</v>
      </c>
      <c r="C12" s="3">
        <v>1860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5">
      <c r="A13" s="2">
        <v>1654</v>
      </c>
      <c r="B13" s="3">
        <v>11.399999999999999</v>
      </c>
      <c r="C13" s="3">
        <v>660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5">
      <c r="A14" s="2">
        <v>2109</v>
      </c>
      <c r="B14" s="3">
        <v>9.0250000000000004</v>
      </c>
      <c r="C14" s="3">
        <v>2376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5">
      <c r="A15" s="2">
        <v>2149</v>
      </c>
      <c r="B15" s="3">
        <v>8.5499999999999989</v>
      </c>
      <c r="C15" s="3">
        <v>1920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5">
      <c r="A16" s="2">
        <v>1810</v>
      </c>
      <c r="B16" s="3">
        <v>6.6499999999999995</v>
      </c>
      <c r="C16" s="3">
        <v>600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5">
      <c r="A17" s="2">
        <v>2987</v>
      </c>
      <c r="B17" s="3">
        <v>10.45</v>
      </c>
      <c r="C17" s="3">
        <v>2400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5">
      <c r="A18" s="2">
        <v>2330</v>
      </c>
      <c r="B18" s="3">
        <v>9.5</v>
      </c>
      <c r="C18" s="3">
        <v>2016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5">
      <c r="A19" s="2">
        <v>2318</v>
      </c>
      <c r="B19" s="3">
        <v>9.0250000000000004</v>
      </c>
      <c r="C19" s="3">
        <v>2040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5">
      <c r="A20" s="2">
        <v>1801</v>
      </c>
      <c r="B20" s="3">
        <v>9.5</v>
      </c>
      <c r="C20" s="3">
        <v>1680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5">
      <c r="A21" s="2">
        <v>2494</v>
      </c>
      <c r="B21" s="3">
        <v>12.35</v>
      </c>
      <c r="C21" s="3">
        <v>2160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35"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5">
      <c r="E40" s="1"/>
      <c r="F40" s="1"/>
      <c r="G40" s="1"/>
      <c r="H40" s="1"/>
      <c r="I40" s="1"/>
      <c r="J40" s="1"/>
      <c r="K40" s="1"/>
      <c r="L40" s="1"/>
      <c r="M40" s="1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activeCell="V17" sqref="V17"/>
    </sheetView>
  </sheetViews>
  <sheetFormatPr baseColWidth="10" defaultColWidth="9" defaultRowHeight="14.5" x14ac:dyDescent="0.35"/>
  <cols>
    <col min="1" max="1" width="10.81640625" customWidth="1"/>
    <col min="2" max="2" width="8.453125" customWidth="1"/>
    <col min="3" max="3" width="21.54296875" customWidth="1"/>
    <col min="5" max="5" width="15.26953125" customWidth="1"/>
    <col min="6" max="6" width="12" customWidth="1"/>
    <col min="7" max="7" width="12.7265625" customWidth="1"/>
    <col min="8" max="8" width="17.81640625" customWidth="1"/>
    <col min="9" max="9" width="11.7265625" customWidth="1"/>
    <col min="10" max="10" width="11" customWidth="1"/>
    <col min="11" max="11" width="10.54296875" customWidth="1"/>
    <col min="12" max="12" width="11.1796875" customWidth="1"/>
    <col min="13" max="13" width="11.453125" customWidth="1"/>
  </cols>
  <sheetData>
    <row r="1" spans="1:13" x14ac:dyDescent="0.35">
      <c r="A1" s="4" t="s">
        <v>0</v>
      </c>
      <c r="B1" s="4" t="s">
        <v>1</v>
      </c>
      <c r="C1" s="4" t="s">
        <v>24</v>
      </c>
    </row>
    <row r="2" spans="1:13" x14ac:dyDescent="0.35">
      <c r="A2" s="2">
        <v>2973</v>
      </c>
      <c r="B2" s="3">
        <v>11.875</v>
      </c>
      <c r="C2" s="3">
        <v>2400</v>
      </c>
      <c r="D2" s="1"/>
      <c r="M2" s="1"/>
    </row>
    <row r="3" spans="1:13" x14ac:dyDescent="0.35">
      <c r="A3" s="2">
        <v>2092</v>
      </c>
      <c r="B3" s="3">
        <v>9.5</v>
      </c>
      <c r="C3" s="3">
        <v>660</v>
      </c>
      <c r="D3" s="1"/>
      <c r="M3" s="1"/>
    </row>
    <row r="4" spans="1:13" x14ac:dyDescent="0.35">
      <c r="A4" s="2">
        <v>1894</v>
      </c>
      <c r="B4" s="3">
        <v>9.4524999999999988</v>
      </c>
      <c r="C4" s="3">
        <v>1200</v>
      </c>
      <c r="D4" s="1"/>
      <c r="M4" s="1"/>
    </row>
    <row r="5" spans="1:13" x14ac:dyDescent="0.35">
      <c r="A5" s="2">
        <v>1720</v>
      </c>
      <c r="B5" s="3">
        <v>10.924999999999999</v>
      </c>
      <c r="C5" s="3">
        <v>960</v>
      </c>
      <c r="D5" s="1"/>
      <c r="M5" s="1"/>
    </row>
    <row r="6" spans="1:13" x14ac:dyDescent="0.35">
      <c r="A6" s="2">
        <v>1059</v>
      </c>
      <c r="B6" s="3">
        <v>11.399999999999999</v>
      </c>
      <c r="C6" s="3">
        <v>0</v>
      </c>
      <c r="D6" s="1"/>
      <c r="E6" s="1"/>
      <c r="F6" s="1"/>
      <c r="G6" s="1"/>
      <c r="M6" s="1"/>
    </row>
    <row r="7" spans="1:13" x14ac:dyDescent="0.35">
      <c r="A7" s="2">
        <v>2620</v>
      </c>
      <c r="B7" s="3">
        <v>9.5</v>
      </c>
      <c r="C7" s="3">
        <v>1800</v>
      </c>
      <c r="D7" s="1"/>
      <c r="E7" t="s">
        <v>2</v>
      </c>
    </row>
    <row r="8" spans="1:13" ht="15" thickBot="1" x14ac:dyDescent="0.4">
      <c r="A8" s="2">
        <v>2082</v>
      </c>
      <c r="B8" s="3">
        <v>7.6</v>
      </c>
      <c r="C8" s="3">
        <v>960</v>
      </c>
      <c r="D8" s="1"/>
    </row>
    <row r="9" spans="1:13" x14ac:dyDescent="0.35">
      <c r="A9" s="2">
        <v>2285</v>
      </c>
      <c r="B9" s="3">
        <v>8.5499999999999989</v>
      </c>
      <c r="C9" s="3">
        <v>1440</v>
      </c>
      <c r="D9" s="1"/>
      <c r="E9" s="8" t="s">
        <v>3</v>
      </c>
      <c r="F9" s="8"/>
    </row>
    <row r="10" spans="1:13" x14ac:dyDescent="0.35">
      <c r="A10" s="2">
        <v>1854</v>
      </c>
      <c r="B10" s="3">
        <v>9.0250000000000004</v>
      </c>
      <c r="C10" s="3">
        <v>1320</v>
      </c>
      <c r="D10" s="1"/>
      <c r="E10" s="5" t="s">
        <v>4</v>
      </c>
      <c r="F10" s="5">
        <v>0.81915302336212037</v>
      </c>
    </row>
    <row r="11" spans="1:13" x14ac:dyDescent="0.35">
      <c r="A11" s="2">
        <v>2200</v>
      </c>
      <c r="B11" s="3">
        <v>11.875</v>
      </c>
      <c r="C11" s="3">
        <v>1560</v>
      </c>
      <c r="D11" s="1"/>
      <c r="E11" s="5" t="s">
        <v>5</v>
      </c>
      <c r="F11" s="5">
        <v>0.67101167568330256</v>
      </c>
    </row>
    <row r="12" spans="1:13" x14ac:dyDescent="0.35">
      <c r="A12" s="2">
        <v>2436</v>
      </c>
      <c r="B12" s="3">
        <v>8.0749999999999993</v>
      </c>
      <c r="C12" s="3">
        <v>1860</v>
      </c>
      <c r="D12" s="1"/>
      <c r="E12" s="5" t="s">
        <v>6</v>
      </c>
      <c r="F12" s="5">
        <v>0.63230716694016165</v>
      </c>
    </row>
    <row r="13" spans="1:13" x14ac:dyDescent="0.35">
      <c r="A13" s="2">
        <v>1654</v>
      </c>
      <c r="B13" s="3">
        <v>11.399999999999999</v>
      </c>
      <c r="C13" s="3">
        <v>660</v>
      </c>
      <c r="D13" s="1"/>
      <c r="E13" s="5" t="s">
        <v>7</v>
      </c>
      <c r="F13" s="5">
        <v>274.75362677847056</v>
      </c>
    </row>
    <row r="14" spans="1:13" ht="15" thickBot="1" x14ac:dyDescent="0.4">
      <c r="A14" s="2">
        <v>2109</v>
      </c>
      <c r="B14" s="3">
        <v>9.0250000000000004</v>
      </c>
      <c r="C14" s="3">
        <v>2376</v>
      </c>
      <c r="D14" s="1"/>
      <c r="E14" s="6" t="s">
        <v>8</v>
      </c>
      <c r="F14" s="6">
        <v>20</v>
      </c>
    </row>
    <row r="15" spans="1:13" x14ac:dyDescent="0.35">
      <c r="A15" s="2">
        <v>2149</v>
      </c>
      <c r="B15" s="3">
        <v>8.5499999999999989</v>
      </c>
      <c r="C15" s="3">
        <v>1920</v>
      </c>
      <c r="D15" s="1"/>
    </row>
    <row r="16" spans="1:13" ht="15" thickBot="1" x14ac:dyDescent="0.4">
      <c r="A16" s="2">
        <v>1810</v>
      </c>
      <c r="B16" s="3">
        <v>6.6499999999999995</v>
      </c>
      <c r="C16" s="3">
        <v>600</v>
      </c>
      <c r="D16" s="1"/>
      <c r="E16" t="s">
        <v>9</v>
      </c>
    </row>
    <row r="17" spans="1:13" x14ac:dyDescent="0.35">
      <c r="A17" s="2">
        <v>2987</v>
      </c>
      <c r="B17" s="3">
        <v>10.45</v>
      </c>
      <c r="C17" s="3">
        <v>2400</v>
      </c>
      <c r="D17" s="1"/>
      <c r="E17" s="7"/>
      <c r="F17" s="7" t="s">
        <v>23</v>
      </c>
      <c r="G17" s="7" t="s">
        <v>14</v>
      </c>
      <c r="H17" s="7" t="s">
        <v>15</v>
      </c>
    </row>
    <row r="18" spans="1:13" x14ac:dyDescent="0.35">
      <c r="A18" s="2">
        <v>2330</v>
      </c>
      <c r="B18" s="3">
        <v>9.5</v>
      </c>
      <c r="C18" s="3">
        <v>2016</v>
      </c>
      <c r="D18" s="1"/>
      <c r="E18" s="5" t="s">
        <v>10</v>
      </c>
      <c r="F18" s="5"/>
      <c r="G18" s="5">
        <v>17.336783167470575</v>
      </c>
      <c r="H18" s="5">
        <v>7.8710763429498028E-5</v>
      </c>
    </row>
    <row r="19" spans="1:13" x14ac:dyDescent="0.35">
      <c r="A19" s="2">
        <v>2318</v>
      </c>
      <c r="B19" s="3">
        <v>9.0250000000000004</v>
      </c>
      <c r="C19" s="3">
        <v>2040</v>
      </c>
      <c r="D19" s="1"/>
      <c r="E19" s="5" t="s">
        <v>11</v>
      </c>
      <c r="F19" s="5"/>
      <c r="G19" s="5"/>
      <c r="H19" s="5"/>
      <c r="I19" s="5"/>
      <c r="J19" s="5"/>
    </row>
    <row r="20" spans="1:13" ht="15" thickBot="1" x14ac:dyDescent="0.4">
      <c r="A20" s="2">
        <v>1801</v>
      </c>
      <c r="B20" s="3">
        <v>9.5</v>
      </c>
      <c r="C20" s="3">
        <v>1680</v>
      </c>
      <c r="D20" s="1"/>
      <c r="E20" s="6" t="s">
        <v>12</v>
      </c>
      <c r="F20" s="6"/>
      <c r="G20" s="6"/>
      <c r="H20" s="6"/>
      <c r="I20" s="6"/>
      <c r="J20" s="6"/>
    </row>
    <row r="21" spans="1:13" ht="15" thickBot="1" x14ac:dyDescent="0.4">
      <c r="A21" s="2">
        <v>2494</v>
      </c>
      <c r="B21" s="3">
        <v>12.35</v>
      </c>
      <c r="C21" s="3">
        <v>2160</v>
      </c>
      <c r="D21" s="1"/>
    </row>
    <row r="22" spans="1:13" x14ac:dyDescent="0.35">
      <c r="A22" s="1"/>
      <c r="B22" s="1"/>
      <c r="C22" s="1"/>
      <c r="D22" s="1"/>
      <c r="E22" s="7"/>
      <c r="F22" s="7" t="s">
        <v>16</v>
      </c>
      <c r="G22" s="7" t="s">
        <v>7</v>
      </c>
      <c r="H22" s="7" t="s">
        <v>17</v>
      </c>
      <c r="I22" s="7" t="s">
        <v>18</v>
      </c>
      <c r="J22" s="7" t="s">
        <v>19</v>
      </c>
      <c r="K22" s="7" t="s">
        <v>20</v>
      </c>
      <c r="L22" s="7" t="s">
        <v>21</v>
      </c>
      <c r="M22" s="7" t="s">
        <v>22</v>
      </c>
    </row>
    <row r="23" spans="1:13" x14ac:dyDescent="0.35">
      <c r="A23" s="1"/>
      <c r="B23" s="1"/>
      <c r="C23" s="1"/>
      <c r="D23" s="1"/>
      <c r="E23" s="5" t="s">
        <v>13</v>
      </c>
      <c r="F23" s="5">
        <v>1366.1733855803545</v>
      </c>
      <c r="G23" s="5">
        <v>414.87572403874503</v>
      </c>
      <c r="H23" s="5">
        <v>3.2929701749740565</v>
      </c>
      <c r="I23" s="5">
        <v>4.294775900986811E-3</v>
      </c>
      <c r="J23" s="5">
        <v>490.8621201385339</v>
      </c>
      <c r="K23" s="5">
        <v>2241.4846510221751</v>
      </c>
      <c r="L23" s="5">
        <v>490.8621201385339</v>
      </c>
      <c r="M23" s="5">
        <v>2241.4846510221751</v>
      </c>
    </row>
    <row r="24" spans="1:13" x14ac:dyDescent="0.35">
      <c r="A24" s="1"/>
      <c r="B24" s="1"/>
      <c r="C24" s="1"/>
      <c r="D24" s="1"/>
      <c r="E24" s="5" t="s">
        <v>1</v>
      </c>
      <c r="F24" s="5">
        <v>-3.4423465117960288</v>
      </c>
      <c r="G24" s="5">
        <v>41.195229523335506</v>
      </c>
      <c r="H24" s="5">
        <v>-8.3561775274150915E-2</v>
      </c>
      <c r="I24" s="5">
        <v>0.9343809576518014</v>
      </c>
      <c r="J24" s="5">
        <v>-90.356683492548257</v>
      </c>
      <c r="K24" s="5">
        <v>83.471990468956193</v>
      </c>
      <c r="L24" s="5">
        <v>-90.356683492548257</v>
      </c>
      <c r="M24" s="5">
        <v>83.471990468956193</v>
      </c>
    </row>
    <row r="25" spans="1:13" ht="15" thickBot="1" x14ac:dyDescent="0.4">
      <c r="A25" s="1"/>
      <c r="B25" s="1"/>
      <c r="C25" s="1"/>
      <c r="D25" s="1"/>
      <c r="E25" s="6" t="s">
        <v>24</v>
      </c>
      <c r="F25" s="6">
        <v>0.54018827953861026</v>
      </c>
      <c r="G25" s="6">
        <v>9.2058386191490954E-2</v>
      </c>
      <c r="H25" s="6">
        <v>5.867887781727597</v>
      </c>
      <c r="I25" s="6">
        <v>1.8625022518258971E-5</v>
      </c>
      <c r="J25" s="6">
        <v>0.34596206228160709</v>
      </c>
      <c r="K25" s="6">
        <v>0.73441449679561344</v>
      </c>
      <c r="L25" s="6">
        <v>0.34596206228160709</v>
      </c>
      <c r="M25" s="6">
        <v>0.73441449679561344</v>
      </c>
    </row>
    <row r="26" spans="1:13" x14ac:dyDescent="0.35">
      <c r="A26" s="1"/>
      <c r="B26" s="1"/>
      <c r="C26" s="1"/>
      <c r="D26" s="1"/>
    </row>
    <row r="27" spans="1:13" x14ac:dyDescent="0.35">
      <c r="A27" s="1"/>
      <c r="B27" s="1"/>
      <c r="C27" s="1"/>
      <c r="D27" s="1"/>
    </row>
    <row r="28" spans="1:13" x14ac:dyDescent="0.35">
      <c r="A28" s="1"/>
      <c r="B28" s="1"/>
      <c r="C28" s="1"/>
      <c r="D28" s="1"/>
    </row>
    <row r="29" spans="1:13" x14ac:dyDescent="0.35">
      <c r="A29" s="1"/>
      <c r="B29" s="1"/>
      <c r="C29" s="1"/>
      <c r="D29" s="1"/>
    </row>
    <row r="30" spans="1:13" x14ac:dyDescent="0.35">
      <c r="A30" s="1"/>
      <c r="B30" s="1"/>
      <c r="C30" s="1"/>
      <c r="D30" s="1"/>
      <c r="E30" s="18"/>
      <c r="F30" s="18"/>
      <c r="G30" s="18"/>
      <c r="H30" s="19"/>
      <c r="I30" s="19"/>
    </row>
    <row r="31" spans="1:13" x14ac:dyDescent="0.35">
      <c r="A31" s="1"/>
      <c r="B31" s="1"/>
      <c r="C31" s="1"/>
      <c r="D31" s="1"/>
      <c r="E31" s="5"/>
      <c r="F31" s="5"/>
      <c r="G31" s="5"/>
      <c r="H31" s="19"/>
      <c r="I31" s="19"/>
    </row>
    <row r="32" spans="1:13" x14ac:dyDescent="0.35">
      <c r="A32" s="1"/>
      <c r="B32" s="1"/>
      <c r="C32" s="1"/>
      <c r="D32" s="1"/>
      <c r="E32" s="5"/>
      <c r="F32" s="5"/>
      <c r="G32" s="5"/>
      <c r="H32" s="19"/>
      <c r="I32" s="19"/>
    </row>
    <row r="33" spans="1:9" x14ac:dyDescent="0.35">
      <c r="A33" s="1"/>
      <c r="B33" s="1"/>
      <c r="C33" s="1"/>
      <c r="D33" s="1"/>
      <c r="E33" s="5"/>
      <c r="F33" s="5"/>
      <c r="G33" s="5"/>
      <c r="H33" s="19"/>
      <c r="I33" s="19"/>
    </row>
    <row r="34" spans="1:9" x14ac:dyDescent="0.35">
      <c r="A34" s="1"/>
      <c r="B34" s="1"/>
      <c r="C34" s="1"/>
      <c r="D34" s="1"/>
      <c r="E34" s="19"/>
      <c r="F34" s="19"/>
      <c r="G34" s="19"/>
      <c r="H34" s="19"/>
      <c r="I34" s="19"/>
    </row>
    <row r="35" spans="1:9" x14ac:dyDescent="0.35">
      <c r="A35" s="1"/>
      <c r="B35" s="1"/>
      <c r="C35" s="1"/>
      <c r="D35" s="1"/>
      <c r="E35" s="19"/>
      <c r="F35" s="19"/>
      <c r="G35" s="19"/>
      <c r="H35" s="19"/>
      <c r="I35" s="19"/>
    </row>
    <row r="36" spans="1:9" x14ac:dyDescent="0.35">
      <c r="A36" s="1"/>
      <c r="B36" s="1"/>
      <c r="C36" s="1"/>
      <c r="D36" s="1"/>
      <c r="E36" s="18"/>
      <c r="F36" s="18"/>
      <c r="G36" s="18"/>
      <c r="H36" s="18"/>
      <c r="I36" s="18"/>
    </row>
    <row r="37" spans="1:9" x14ac:dyDescent="0.35">
      <c r="A37" s="1"/>
      <c r="B37" s="1"/>
      <c r="C37" s="1"/>
      <c r="D37" s="1"/>
      <c r="E37" s="5"/>
      <c r="F37" s="5"/>
      <c r="G37" s="5"/>
      <c r="H37" s="5"/>
      <c r="I37" s="5"/>
    </row>
    <row r="38" spans="1:9" x14ac:dyDescent="0.35">
      <c r="A38" s="1"/>
      <c r="B38" s="1"/>
      <c r="C38" s="1"/>
      <c r="D38" s="1"/>
      <c r="E38" s="5"/>
      <c r="F38" s="5"/>
      <c r="G38" s="5"/>
      <c r="H38" s="5"/>
      <c r="I38" s="5"/>
    </row>
    <row r="39" spans="1:9" x14ac:dyDescent="0.35">
      <c r="E39" s="5"/>
      <c r="F39" s="5"/>
      <c r="G39" s="5"/>
      <c r="H39" s="5"/>
      <c r="I39" s="5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topLeftCell="A18" zoomScaleNormal="100" workbookViewId="0">
      <selection activeCell="F5" sqref="F5"/>
    </sheetView>
  </sheetViews>
  <sheetFormatPr baseColWidth="10" defaultRowHeight="14.5" x14ac:dyDescent="0.35"/>
  <cols>
    <col min="1" max="1" width="9.54296875" customWidth="1"/>
    <col min="2" max="2" width="8.453125" customWidth="1"/>
    <col min="3" max="3" width="15.7265625" customWidth="1"/>
  </cols>
  <sheetData>
    <row r="1" spans="1:4" x14ac:dyDescent="0.35">
      <c r="A1" s="4" t="s">
        <v>0</v>
      </c>
      <c r="B1" s="4" t="s">
        <v>1</v>
      </c>
      <c r="C1" s="4" t="s">
        <v>24</v>
      </c>
      <c r="D1" s="1" t="s">
        <v>48</v>
      </c>
    </row>
    <row r="2" spans="1:4" x14ac:dyDescent="0.35">
      <c r="A2" s="2">
        <v>2973</v>
      </c>
      <c r="B2" s="3">
        <v>11.875</v>
      </c>
      <c r="C2" s="3">
        <v>3625</v>
      </c>
      <c r="D2" s="1" t="s">
        <v>49</v>
      </c>
    </row>
    <row r="3" spans="1:4" x14ac:dyDescent="0.35">
      <c r="A3" s="2">
        <v>2092</v>
      </c>
      <c r="B3" s="3">
        <v>9.5</v>
      </c>
      <c r="C3" s="3">
        <v>660</v>
      </c>
      <c r="D3" s="1" t="s">
        <v>50</v>
      </c>
    </row>
    <row r="4" spans="1:4" x14ac:dyDescent="0.35">
      <c r="A4" s="2">
        <v>1894</v>
      </c>
      <c r="B4" s="3">
        <v>9.4524999999999988</v>
      </c>
      <c r="C4" s="3">
        <v>1200</v>
      </c>
      <c r="D4" s="1" t="s">
        <v>49</v>
      </c>
    </row>
    <row r="5" spans="1:4" x14ac:dyDescent="0.35">
      <c r="A5" s="2">
        <v>1720</v>
      </c>
      <c r="B5" s="3">
        <v>10.924999999999999</v>
      </c>
      <c r="C5" s="3">
        <v>960</v>
      </c>
      <c r="D5" s="1" t="s">
        <v>50</v>
      </c>
    </row>
    <row r="6" spans="1:4" x14ac:dyDescent="0.35">
      <c r="A6" s="2">
        <v>1059</v>
      </c>
      <c r="B6" s="3">
        <v>11.399999999999999</v>
      </c>
      <c r="C6" s="3">
        <v>0</v>
      </c>
      <c r="D6" s="1" t="s">
        <v>49</v>
      </c>
    </row>
    <row r="7" spans="1:4" x14ac:dyDescent="0.35">
      <c r="A7" s="2">
        <v>2620</v>
      </c>
      <c r="B7" s="3">
        <v>9.5</v>
      </c>
      <c r="C7" s="3">
        <v>1800</v>
      </c>
      <c r="D7" s="1" t="s">
        <v>50</v>
      </c>
    </row>
    <row r="8" spans="1:4" x14ac:dyDescent="0.35">
      <c r="A8" s="2">
        <v>2082</v>
      </c>
      <c r="B8" s="3">
        <v>7.6</v>
      </c>
      <c r="C8" s="3">
        <v>960</v>
      </c>
      <c r="D8" s="1" t="s">
        <v>49</v>
      </c>
    </row>
    <row r="9" spans="1:4" x14ac:dyDescent="0.35">
      <c r="A9" s="2">
        <v>2285</v>
      </c>
      <c r="B9" s="3">
        <v>8.5499999999999989</v>
      </c>
      <c r="C9" s="3">
        <v>1440</v>
      </c>
      <c r="D9" s="1" t="s">
        <v>50</v>
      </c>
    </row>
    <row r="10" spans="1:4" x14ac:dyDescent="0.35">
      <c r="A10" s="2">
        <v>1854</v>
      </c>
      <c r="B10" s="3">
        <v>9.0250000000000004</v>
      </c>
      <c r="C10" s="3">
        <v>1320</v>
      </c>
      <c r="D10" s="1" t="s">
        <v>49</v>
      </c>
    </row>
    <row r="11" spans="1:4" x14ac:dyDescent="0.35">
      <c r="A11" s="2">
        <v>2200</v>
      </c>
      <c r="B11" s="3">
        <v>11.875</v>
      </c>
      <c r="C11" s="3">
        <v>1560</v>
      </c>
      <c r="D11" s="1" t="s">
        <v>50</v>
      </c>
    </row>
    <row r="12" spans="1:4" x14ac:dyDescent="0.35">
      <c r="A12" s="2">
        <v>2436</v>
      </c>
      <c r="B12" s="3">
        <v>8.0749999999999993</v>
      </c>
      <c r="C12" s="3">
        <v>1860</v>
      </c>
      <c r="D12" s="1" t="s">
        <v>49</v>
      </c>
    </row>
    <row r="13" spans="1:4" x14ac:dyDescent="0.35">
      <c r="A13" s="2">
        <v>1654</v>
      </c>
      <c r="B13" s="3">
        <v>11.399999999999999</v>
      </c>
      <c r="C13" s="3">
        <v>660</v>
      </c>
      <c r="D13" s="1" t="s">
        <v>50</v>
      </c>
    </row>
    <row r="14" spans="1:4" x14ac:dyDescent="0.35">
      <c r="A14" s="2">
        <v>2109</v>
      </c>
      <c r="B14" s="3">
        <v>9.0250000000000004</v>
      </c>
      <c r="C14" s="3">
        <v>2376</v>
      </c>
      <c r="D14" s="1" t="s">
        <v>49</v>
      </c>
    </row>
    <row r="15" spans="1:4" x14ac:dyDescent="0.35">
      <c r="A15" s="2">
        <v>2149</v>
      </c>
      <c r="B15" s="3">
        <v>8.5499999999999989</v>
      </c>
      <c r="C15" s="3">
        <v>1920</v>
      </c>
      <c r="D15" s="1" t="s">
        <v>50</v>
      </c>
    </row>
    <row r="16" spans="1:4" x14ac:dyDescent="0.35">
      <c r="A16" s="2">
        <v>1810</v>
      </c>
      <c r="B16" s="3">
        <v>6.6499999999999995</v>
      </c>
      <c r="C16" s="3">
        <v>600</v>
      </c>
      <c r="D16" s="1" t="s">
        <v>49</v>
      </c>
    </row>
    <row r="17" spans="1:4" x14ac:dyDescent="0.35">
      <c r="A17" s="2">
        <v>2987</v>
      </c>
      <c r="B17" s="3">
        <v>10.45</v>
      </c>
      <c r="C17" s="3">
        <v>2400</v>
      </c>
      <c r="D17" s="1" t="s">
        <v>50</v>
      </c>
    </row>
    <row r="18" spans="1:4" x14ac:dyDescent="0.35">
      <c r="A18" s="2">
        <v>2330</v>
      </c>
      <c r="B18" s="3">
        <v>9.5</v>
      </c>
      <c r="C18" s="3">
        <v>2016</v>
      </c>
      <c r="D18" s="1" t="s">
        <v>49</v>
      </c>
    </row>
    <row r="19" spans="1:4" x14ac:dyDescent="0.35">
      <c r="A19" s="2">
        <v>2318</v>
      </c>
      <c r="B19" s="3">
        <v>9.0250000000000004</v>
      </c>
      <c r="C19" s="3">
        <v>2040</v>
      </c>
      <c r="D19" s="1" t="s">
        <v>50</v>
      </c>
    </row>
    <row r="20" spans="1:4" x14ac:dyDescent="0.35">
      <c r="A20" s="2">
        <v>1801</v>
      </c>
      <c r="B20" s="3">
        <v>9.5</v>
      </c>
      <c r="C20" s="3">
        <v>1680</v>
      </c>
      <c r="D20" s="1" t="s">
        <v>49</v>
      </c>
    </row>
    <row r="21" spans="1:4" x14ac:dyDescent="0.35">
      <c r="A21" s="2">
        <v>2494</v>
      </c>
      <c r="B21" s="3">
        <v>12.35</v>
      </c>
      <c r="C21" s="3">
        <v>2160</v>
      </c>
      <c r="D21" s="1" t="s">
        <v>50</v>
      </c>
    </row>
    <row r="22" spans="1:4" x14ac:dyDescent="0.35">
      <c r="A22" s="1"/>
      <c r="B22" s="1"/>
      <c r="C22" s="1"/>
    </row>
    <row r="23" spans="1:4" x14ac:dyDescent="0.35">
      <c r="A23" s="1"/>
      <c r="B23" s="1"/>
      <c r="C23" s="1"/>
    </row>
    <row r="24" spans="1:4" x14ac:dyDescent="0.35">
      <c r="A24" s="1"/>
      <c r="B24" s="1"/>
      <c r="C24" s="1"/>
    </row>
    <row r="25" spans="1:4" x14ac:dyDescent="0.35">
      <c r="A25" s="1"/>
      <c r="B25" s="1"/>
      <c r="C25" s="1"/>
    </row>
    <row r="26" spans="1:4" x14ac:dyDescent="0.35">
      <c r="A26" s="1"/>
      <c r="B26" s="1"/>
      <c r="C26" s="1"/>
    </row>
    <row r="27" spans="1:4" x14ac:dyDescent="0.35">
      <c r="A27" s="1"/>
      <c r="B27" s="1"/>
      <c r="C27" s="1"/>
    </row>
    <row r="28" spans="1:4" x14ac:dyDescent="0.35">
      <c r="A28" s="1"/>
      <c r="B28" s="1"/>
      <c r="C28" s="1"/>
    </row>
    <row r="29" spans="1:4" x14ac:dyDescent="0.35">
      <c r="A29" s="1"/>
      <c r="B29" s="1"/>
      <c r="C29" s="1"/>
    </row>
    <row r="30" spans="1:4" x14ac:dyDescent="0.35">
      <c r="A30" s="1"/>
      <c r="B30" s="1"/>
      <c r="C30" s="1"/>
    </row>
    <row r="31" spans="1:4" x14ac:dyDescent="0.35">
      <c r="A31" s="1"/>
      <c r="B31" s="1"/>
      <c r="C31" s="1"/>
    </row>
    <row r="32" spans="1:4" x14ac:dyDescent="0.35">
      <c r="A32" s="1"/>
      <c r="B32" s="1"/>
      <c r="C32" s="1"/>
    </row>
    <row r="33" spans="1:3" x14ac:dyDescent="0.35">
      <c r="A33" s="1"/>
      <c r="B33" s="1"/>
      <c r="C33" s="1"/>
    </row>
    <row r="34" spans="1:3" x14ac:dyDescent="0.35">
      <c r="A34" s="1"/>
      <c r="B34" s="1"/>
      <c r="C34" s="1"/>
    </row>
    <row r="35" spans="1:3" x14ac:dyDescent="0.35">
      <c r="A35" s="1"/>
      <c r="B35" s="1"/>
      <c r="C35" s="1"/>
    </row>
    <row r="36" spans="1:3" x14ac:dyDescent="0.35">
      <c r="A36" s="1"/>
      <c r="B36" s="4"/>
      <c r="C36" s="1"/>
    </row>
    <row r="37" spans="1:3" x14ac:dyDescent="0.35">
      <c r="A37" s="1"/>
      <c r="B37" s="3"/>
      <c r="C37" s="1"/>
    </row>
    <row r="38" spans="1:3" x14ac:dyDescent="0.35">
      <c r="A38" s="1"/>
      <c r="B38" s="3"/>
      <c r="C38" s="1"/>
    </row>
    <row r="39" spans="1:3" x14ac:dyDescent="0.35">
      <c r="A39" s="1"/>
      <c r="B39" s="3"/>
    </row>
    <row r="40" spans="1:3" x14ac:dyDescent="0.35">
      <c r="A40" s="1"/>
      <c r="B40" s="3"/>
    </row>
    <row r="41" spans="1:3" x14ac:dyDescent="0.35">
      <c r="A41" s="1"/>
      <c r="B41" s="3"/>
    </row>
    <row r="42" spans="1:3" x14ac:dyDescent="0.35">
      <c r="A42" s="1"/>
      <c r="B42" s="3"/>
    </row>
    <row r="43" spans="1:3" x14ac:dyDescent="0.35">
      <c r="A43" s="1"/>
      <c r="B43" s="3"/>
    </row>
    <row r="44" spans="1:3" x14ac:dyDescent="0.35">
      <c r="A44" s="1"/>
      <c r="B44" s="3"/>
    </row>
    <row r="45" spans="1:3" x14ac:dyDescent="0.35">
      <c r="A45" s="1"/>
      <c r="B45" s="3"/>
    </row>
    <row r="46" spans="1:3" x14ac:dyDescent="0.35">
      <c r="A46" s="1"/>
      <c r="B46" s="3"/>
    </row>
    <row r="47" spans="1:3" x14ac:dyDescent="0.35">
      <c r="A47" s="1"/>
      <c r="B47" s="3"/>
    </row>
    <row r="48" spans="1:3" x14ac:dyDescent="0.35">
      <c r="A48" s="1"/>
      <c r="B48" s="3"/>
    </row>
    <row r="49" spans="1:2" x14ac:dyDescent="0.35">
      <c r="A49" s="1"/>
      <c r="B49" s="3"/>
    </row>
    <row r="50" spans="1:2" x14ac:dyDescent="0.35">
      <c r="A50" s="1"/>
      <c r="B50" s="3"/>
    </row>
    <row r="51" spans="1:2" x14ac:dyDescent="0.35">
      <c r="A51" s="1"/>
      <c r="B51" s="3"/>
    </row>
    <row r="52" spans="1:2" x14ac:dyDescent="0.35">
      <c r="A52" s="1"/>
      <c r="B52" s="3"/>
    </row>
    <row r="53" spans="1:2" x14ac:dyDescent="0.35">
      <c r="A53" s="1"/>
      <c r="B53" s="3"/>
    </row>
    <row r="54" spans="1:2" x14ac:dyDescent="0.35">
      <c r="A54" s="1"/>
      <c r="B54" s="3"/>
    </row>
    <row r="55" spans="1:2" x14ac:dyDescent="0.35">
      <c r="A55" s="1"/>
      <c r="B55" s="3"/>
    </row>
    <row r="56" spans="1:2" x14ac:dyDescent="0.35">
      <c r="A56" s="1"/>
      <c r="B56" s="3"/>
    </row>
    <row r="57" spans="1:2" x14ac:dyDescent="0.35">
      <c r="A57" s="1"/>
    </row>
    <row r="58" spans="1:2" x14ac:dyDescent="0.35">
      <c r="A58" s="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140" zoomScaleNormal="100" workbookViewId="0">
      <selection activeCell="J17" sqref="J17"/>
    </sheetView>
  </sheetViews>
  <sheetFormatPr baseColWidth="10" defaultRowHeight="14.5" x14ac:dyDescent="0.35"/>
  <cols>
    <col min="1" max="1" width="7.1796875" customWidth="1"/>
    <col min="2" max="2" width="6.453125" customWidth="1"/>
    <col min="3" max="3" width="9.7265625" customWidth="1"/>
    <col min="4" max="4" width="11" customWidth="1"/>
    <col min="6" max="6" width="19.7265625" customWidth="1"/>
    <col min="7" max="7" width="3.54296875" customWidth="1"/>
    <col min="8" max="8" width="9.26953125" customWidth="1"/>
    <col min="9" max="9" width="17.7265625" customWidth="1"/>
  </cols>
  <sheetData>
    <row r="1" spans="1:9" ht="43.5" x14ac:dyDescent="0.35">
      <c r="A1" s="4" t="s">
        <v>0</v>
      </c>
      <c r="B1" s="4" t="s">
        <v>1</v>
      </c>
      <c r="C1" s="20" t="s">
        <v>47</v>
      </c>
      <c r="D1" s="20" t="s">
        <v>25</v>
      </c>
    </row>
    <row r="2" spans="1:9" x14ac:dyDescent="0.35">
      <c r="A2" s="2">
        <v>2973</v>
      </c>
      <c r="B2" s="3">
        <v>11.875</v>
      </c>
      <c r="C2" s="3">
        <v>2400</v>
      </c>
      <c r="D2" t="b">
        <f>OR(A2&lt;$H$10,A2&gt;$H$11)</f>
        <v>0</v>
      </c>
      <c r="E2" s="9"/>
    </row>
    <row r="3" spans="1:9" x14ac:dyDescent="0.35">
      <c r="A3" s="2">
        <v>2092</v>
      </c>
      <c r="B3" s="3">
        <v>9.5</v>
      </c>
      <c r="C3" s="3">
        <v>660</v>
      </c>
      <c r="D3" t="b">
        <f t="shared" ref="D3:D21" si="0">OR(A3&lt;$H$10,A3&gt;$H$11)</f>
        <v>0</v>
      </c>
    </row>
    <row r="4" spans="1:9" x14ac:dyDescent="0.35">
      <c r="A4" s="2">
        <v>1894</v>
      </c>
      <c r="B4" s="3">
        <v>9.4524999999999988</v>
      </c>
      <c r="C4" s="3">
        <v>1200</v>
      </c>
      <c r="D4" t="b">
        <f t="shared" si="0"/>
        <v>0</v>
      </c>
    </row>
    <row r="5" spans="1:9" x14ac:dyDescent="0.35">
      <c r="A5" s="2">
        <v>1720</v>
      </c>
      <c r="B5" s="3">
        <v>10.924999999999999</v>
      </c>
      <c r="C5" s="3">
        <v>960</v>
      </c>
      <c r="D5" t="b">
        <f t="shared" si="0"/>
        <v>0</v>
      </c>
    </row>
    <row r="6" spans="1:9" x14ac:dyDescent="0.35">
      <c r="A6" s="2">
        <v>1059</v>
      </c>
      <c r="B6" s="3">
        <v>11.399999999999999</v>
      </c>
      <c r="C6" s="3">
        <v>0</v>
      </c>
      <c r="D6" t="b">
        <f t="shared" si="0"/>
        <v>1</v>
      </c>
      <c r="F6" t="s">
        <v>26</v>
      </c>
      <c r="H6" s="3">
        <f>AVERAGE(A:A)</f>
        <v>2143.35</v>
      </c>
      <c r="I6" s="9" t="s">
        <v>29</v>
      </c>
    </row>
    <row r="7" spans="1:9" x14ac:dyDescent="0.35">
      <c r="A7" s="2">
        <v>2620</v>
      </c>
      <c r="B7" s="3">
        <v>9.5</v>
      </c>
      <c r="C7" s="3">
        <v>1800</v>
      </c>
      <c r="D7" t="b">
        <f t="shared" si="0"/>
        <v>0</v>
      </c>
      <c r="F7" t="s">
        <v>28</v>
      </c>
      <c r="H7" s="3">
        <f>_xlfn.STDEV.P(A:A)</f>
        <v>441.63415572167878</v>
      </c>
      <c r="I7" s="9" t="s">
        <v>30</v>
      </c>
    </row>
    <row r="8" spans="1:9" x14ac:dyDescent="0.35">
      <c r="A8" s="2">
        <v>2082</v>
      </c>
      <c r="B8" s="3">
        <v>7.6</v>
      </c>
      <c r="C8" s="3">
        <v>960</v>
      </c>
      <c r="D8" t="b">
        <f t="shared" si="0"/>
        <v>0</v>
      </c>
      <c r="F8" t="s">
        <v>27</v>
      </c>
      <c r="H8" s="10">
        <v>2</v>
      </c>
    </row>
    <row r="9" spans="1:9" x14ac:dyDescent="0.35">
      <c r="A9" s="2">
        <v>2285</v>
      </c>
      <c r="B9" s="3">
        <v>8.5499999999999989</v>
      </c>
      <c r="C9" s="3">
        <v>1440</v>
      </c>
      <c r="D9" t="b">
        <f t="shared" si="0"/>
        <v>0</v>
      </c>
    </row>
    <row r="10" spans="1:9" x14ac:dyDescent="0.35">
      <c r="A10" s="2">
        <v>1854</v>
      </c>
      <c r="B10" s="3">
        <v>9.0250000000000004</v>
      </c>
      <c r="C10" s="3">
        <v>1320</v>
      </c>
      <c r="D10" t="b">
        <f t="shared" si="0"/>
        <v>0</v>
      </c>
      <c r="F10" t="s">
        <v>31</v>
      </c>
      <c r="H10" s="3">
        <f>$H$6-($H$8*$H$7)</f>
        <v>1260.0816885566423</v>
      </c>
      <c r="I10" s="9" t="s">
        <v>33</v>
      </c>
    </row>
    <row r="11" spans="1:9" x14ac:dyDescent="0.35">
      <c r="A11" s="2">
        <v>2200</v>
      </c>
      <c r="B11" s="3">
        <v>11.875</v>
      </c>
      <c r="C11" s="3">
        <v>1560</v>
      </c>
      <c r="D11" t="b">
        <f t="shared" si="0"/>
        <v>0</v>
      </c>
      <c r="F11" t="s">
        <v>32</v>
      </c>
      <c r="H11" s="3">
        <f>$H$6+($H$8*$H$7)</f>
        <v>3026.6183114433575</v>
      </c>
      <c r="I11" s="9" t="s">
        <v>34</v>
      </c>
    </row>
    <row r="12" spans="1:9" x14ac:dyDescent="0.35">
      <c r="A12" s="2">
        <v>2436</v>
      </c>
      <c r="B12" s="3">
        <v>8.0749999999999993</v>
      </c>
      <c r="C12" s="3">
        <v>1860</v>
      </c>
      <c r="D12" t="b">
        <f t="shared" si="0"/>
        <v>0</v>
      </c>
    </row>
    <row r="13" spans="1:9" x14ac:dyDescent="0.35">
      <c r="A13" s="2">
        <v>1654</v>
      </c>
      <c r="B13" s="3">
        <v>11.399999999999999</v>
      </c>
      <c r="C13" s="3">
        <v>660</v>
      </c>
      <c r="D13" t="b">
        <f t="shared" si="0"/>
        <v>0</v>
      </c>
      <c r="F13" s="11" t="s">
        <v>25</v>
      </c>
      <c r="G13" t="s">
        <v>36</v>
      </c>
    </row>
    <row r="14" spans="1:9" x14ac:dyDescent="0.35">
      <c r="A14" s="2">
        <v>2109</v>
      </c>
      <c r="B14" s="3">
        <v>9.0250000000000004</v>
      </c>
      <c r="C14" s="3">
        <v>2376</v>
      </c>
      <c r="D14" t="b">
        <f t="shared" si="0"/>
        <v>0</v>
      </c>
    </row>
    <row r="15" spans="1:9" x14ac:dyDescent="0.35">
      <c r="A15" s="2">
        <v>2149</v>
      </c>
      <c r="B15" s="3">
        <v>8.5499999999999989</v>
      </c>
      <c r="C15" s="3">
        <v>1920</v>
      </c>
      <c r="D15" t="b">
        <f t="shared" si="0"/>
        <v>0</v>
      </c>
      <c r="F15" t="s">
        <v>35</v>
      </c>
    </row>
    <row r="16" spans="1:9" x14ac:dyDescent="0.35">
      <c r="A16" s="2">
        <v>1810</v>
      </c>
      <c r="B16" s="3">
        <v>6.6499999999999995</v>
      </c>
      <c r="C16" s="3">
        <v>600</v>
      </c>
      <c r="D16" t="b">
        <f t="shared" si="0"/>
        <v>0</v>
      </c>
      <c r="F16" s="12">
        <v>2200.4210526315787</v>
      </c>
    </row>
    <row r="17" spans="1:4" x14ac:dyDescent="0.35">
      <c r="A17" s="2">
        <v>2987</v>
      </c>
      <c r="B17" s="3">
        <v>10.45</v>
      </c>
      <c r="C17" s="3">
        <v>2400</v>
      </c>
      <c r="D17" t="b">
        <f t="shared" si="0"/>
        <v>0</v>
      </c>
    </row>
    <row r="18" spans="1:4" x14ac:dyDescent="0.35">
      <c r="A18" s="2">
        <v>2330</v>
      </c>
      <c r="B18" s="3">
        <v>9.5</v>
      </c>
      <c r="C18" s="3">
        <v>2016</v>
      </c>
      <c r="D18" t="b">
        <f t="shared" si="0"/>
        <v>0</v>
      </c>
    </row>
    <row r="19" spans="1:4" x14ac:dyDescent="0.35">
      <c r="A19" s="2">
        <v>2318</v>
      </c>
      <c r="B19" s="3">
        <v>9.0250000000000004</v>
      </c>
      <c r="C19" s="3">
        <v>2040</v>
      </c>
      <c r="D19" t="b">
        <f t="shared" si="0"/>
        <v>0</v>
      </c>
    </row>
    <row r="20" spans="1:4" x14ac:dyDescent="0.35">
      <c r="A20" s="2">
        <v>1801</v>
      </c>
      <c r="B20" s="3">
        <v>9.5</v>
      </c>
      <c r="C20" s="3">
        <v>1680</v>
      </c>
      <c r="D20" t="b">
        <f t="shared" si="0"/>
        <v>0</v>
      </c>
    </row>
    <row r="21" spans="1:4" x14ac:dyDescent="0.35">
      <c r="A21" s="2">
        <v>2494</v>
      </c>
      <c r="B21" s="3">
        <v>12.35</v>
      </c>
      <c r="C21" s="3">
        <v>2160</v>
      </c>
      <c r="D21" t="b">
        <f t="shared" si="0"/>
        <v>0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Rohdaten</vt:lpstr>
      <vt:lpstr>Klassieren</vt:lpstr>
      <vt:lpstr>Korrelation</vt:lpstr>
      <vt:lpstr>Regression</vt:lpstr>
      <vt:lpstr>Boxplot</vt:lpstr>
      <vt:lpstr>Outlier Detection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jreiter</cp:lastModifiedBy>
  <dcterms:created xsi:type="dcterms:W3CDTF">2011-08-01T14:22:18Z</dcterms:created>
  <dcterms:modified xsi:type="dcterms:W3CDTF">2017-07-12T08:24:42Z</dcterms:modified>
</cp:coreProperties>
</file>