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7755"/>
  </bookViews>
  <sheets>
    <sheet name="VFD" sheetId="7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3" i="7" l="1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J18" i="7"/>
  <c r="AP18" i="7" s="1"/>
  <c r="AL18" i="7" l="1"/>
  <c r="AH18" i="7"/>
  <c r="AS18" i="7"/>
  <c r="AE18" i="7"/>
  <c r="AD18" i="7"/>
  <c r="AO18" i="7"/>
  <c r="AK18" i="7"/>
  <c r="AG18" i="7"/>
  <c r="AR18" i="7"/>
  <c r="AN18" i="7"/>
  <c r="AJ18" i="7"/>
  <c r="AF18" i="7"/>
  <c r="AQ18" i="7"/>
  <c r="AM18" i="7"/>
  <c r="AI18" i="7"/>
  <c r="J53" i="7"/>
  <c r="J54" i="7"/>
  <c r="AE54" i="7" s="1"/>
  <c r="J52" i="7"/>
  <c r="AD52" i="7" s="1"/>
  <c r="AS54" i="7" l="1"/>
  <c r="AG52" i="7"/>
  <c r="AR52" i="7"/>
  <c r="AM52" i="7"/>
  <c r="AQ54" i="7"/>
  <c r="AQ52" i="7"/>
  <c r="AK52" i="7"/>
  <c r="AF52" i="7"/>
  <c r="AM54" i="7"/>
  <c r="AO52" i="7"/>
  <c r="AJ52" i="7"/>
  <c r="AE52" i="7"/>
  <c r="AN52" i="7"/>
  <c r="AI52" i="7"/>
  <c r="AJ53" i="7"/>
  <c r="AR53" i="7"/>
  <c r="AG53" i="7"/>
  <c r="AK53" i="7"/>
  <c r="AO53" i="7"/>
  <c r="AE53" i="7"/>
  <c r="AI53" i="7"/>
  <c r="AM53" i="7"/>
  <c r="AQ53" i="7"/>
  <c r="AF53" i="7"/>
  <c r="AN53" i="7"/>
  <c r="AS53" i="7"/>
  <c r="AD53" i="7"/>
  <c r="AP53" i="7"/>
  <c r="AL53" i="7"/>
  <c r="AK54" i="7"/>
  <c r="AD54" i="7"/>
  <c r="AH54" i="7"/>
  <c r="AL54" i="7"/>
  <c r="AP54" i="7"/>
  <c r="AF54" i="7"/>
  <c r="AJ54" i="7"/>
  <c r="AN54" i="7"/>
  <c r="AR54" i="7"/>
  <c r="AG54" i="7"/>
  <c r="AO54" i="7"/>
  <c r="AI54" i="7"/>
  <c r="AH53" i="7"/>
  <c r="AS52" i="7"/>
  <c r="AP52" i="7"/>
  <c r="AL52" i="7"/>
  <c r="AH52" i="7"/>
  <c r="AG61" i="7" l="1"/>
  <c r="AK61" i="7"/>
  <c r="AO61" i="7"/>
  <c r="AS61" i="7"/>
  <c r="AD61" i="7"/>
  <c r="AL61" i="7"/>
  <c r="AI61" i="7"/>
  <c r="AQ61" i="7"/>
  <c r="AF61" i="7"/>
  <c r="AJ61" i="7"/>
  <c r="AN61" i="7"/>
  <c r="AR61" i="7"/>
  <c r="AH61" i="7"/>
  <c r="AP61" i="7"/>
  <c r="AE61" i="7"/>
  <c r="AM61" i="7"/>
  <c r="AG60" i="7"/>
  <c r="AK60" i="7"/>
  <c r="AO60" i="7"/>
  <c r="AS60" i="7"/>
  <c r="AD60" i="7"/>
  <c r="AL60" i="7"/>
  <c r="AI60" i="7"/>
  <c r="AQ60" i="7"/>
  <c r="AF60" i="7"/>
  <c r="AJ60" i="7"/>
  <c r="AN60" i="7"/>
  <c r="AR60" i="7"/>
  <c r="AH60" i="7"/>
  <c r="AP60" i="7"/>
  <c r="AE60" i="7"/>
  <c r="AM60" i="7"/>
  <c r="AG59" i="7"/>
  <c r="AK59" i="7"/>
  <c r="AO59" i="7"/>
  <c r="AS59" i="7"/>
  <c r="AH59" i="7"/>
  <c r="AI59" i="7"/>
  <c r="AQ59" i="7"/>
  <c r="AF59" i="7"/>
  <c r="AJ59" i="7"/>
  <c r="AN59" i="7"/>
  <c r="AR59" i="7"/>
  <c r="AD59" i="7"/>
  <c r="AL59" i="7"/>
  <c r="AP59" i="7"/>
  <c r="AE59" i="7"/>
  <c r="AM59" i="7"/>
  <c r="J40" i="7" l="1"/>
  <c r="AE40" i="7" l="1"/>
  <c r="AI40" i="7"/>
  <c r="AM40" i="7"/>
  <c r="AQ40" i="7"/>
  <c r="AD40" i="7"/>
  <c r="AJ40" i="7"/>
  <c r="AF40" i="7"/>
  <c r="AK40" i="7"/>
  <c r="AP40" i="7"/>
  <c r="AG40" i="7"/>
  <c r="AL40" i="7"/>
  <c r="AR40" i="7"/>
  <c r="AH40" i="7"/>
  <c r="AN40" i="7"/>
  <c r="AS40" i="7"/>
  <c r="AO40" i="7"/>
  <c r="J39" i="7"/>
  <c r="J41" i="7"/>
  <c r="J42" i="7"/>
  <c r="J43" i="7"/>
  <c r="J44" i="7"/>
  <c r="J45" i="7"/>
  <c r="J46" i="7"/>
  <c r="J47" i="7"/>
  <c r="J48" i="7"/>
  <c r="J49" i="7"/>
  <c r="J50" i="7"/>
  <c r="J51" i="7"/>
  <c r="J12" i="7"/>
  <c r="J13" i="7"/>
  <c r="J14" i="7"/>
  <c r="J15" i="7"/>
  <c r="J16" i="7"/>
  <c r="J17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11" i="7"/>
  <c r="AE11" i="7" l="1"/>
  <c r="AI11" i="7"/>
  <c r="AM11" i="7"/>
  <c r="AQ11" i="7"/>
  <c r="AL11" i="7"/>
  <c r="AD11" i="7"/>
  <c r="AF11" i="7"/>
  <c r="AJ11" i="7"/>
  <c r="AN11" i="7"/>
  <c r="AR11" i="7"/>
  <c r="K18" i="7"/>
  <c r="AH11" i="7"/>
  <c r="AP11" i="7"/>
  <c r="AG11" i="7"/>
  <c r="AK11" i="7"/>
  <c r="AO11" i="7"/>
  <c r="AS11" i="7"/>
  <c r="AD35" i="7"/>
  <c r="AH35" i="7"/>
  <c r="AL35" i="7"/>
  <c r="AP35" i="7"/>
  <c r="AE35" i="7"/>
  <c r="AJ35" i="7"/>
  <c r="AO35" i="7"/>
  <c r="K35" i="7"/>
  <c r="AF35" i="7"/>
  <c r="AK35" i="7"/>
  <c r="AQ35" i="7"/>
  <c r="AG35" i="7"/>
  <c r="AM35" i="7"/>
  <c r="AR35" i="7"/>
  <c r="AI35" i="7"/>
  <c r="AN35" i="7"/>
  <c r="AS35" i="7"/>
  <c r="AE31" i="7"/>
  <c r="AI31" i="7"/>
  <c r="AM31" i="7"/>
  <c r="AQ31" i="7"/>
  <c r="AG31" i="7"/>
  <c r="AK31" i="7"/>
  <c r="AO31" i="7"/>
  <c r="AH31" i="7"/>
  <c r="AP31" i="7"/>
  <c r="AD31" i="7"/>
  <c r="AN31" i="7"/>
  <c r="AF31" i="7"/>
  <c r="AR31" i="7"/>
  <c r="AJ31" i="7"/>
  <c r="AL31" i="7"/>
  <c r="K31" i="7"/>
  <c r="AS31" i="7"/>
  <c r="AE27" i="7"/>
  <c r="AI27" i="7"/>
  <c r="AM27" i="7"/>
  <c r="AQ27" i="7"/>
  <c r="AG27" i="7"/>
  <c r="AK27" i="7"/>
  <c r="AO27" i="7"/>
  <c r="AF27" i="7"/>
  <c r="AN27" i="7"/>
  <c r="AD27" i="7"/>
  <c r="AL27" i="7"/>
  <c r="AR27" i="7"/>
  <c r="AH27" i="7"/>
  <c r="AJ27" i="7"/>
  <c r="AP27" i="7"/>
  <c r="K27" i="7"/>
  <c r="AS27" i="7"/>
  <c r="AE23" i="7"/>
  <c r="AI23" i="7"/>
  <c r="AM23" i="7"/>
  <c r="AQ23" i="7"/>
  <c r="AG23" i="7"/>
  <c r="AK23" i="7"/>
  <c r="AO23" i="7"/>
  <c r="AD23" i="7"/>
  <c r="AH23" i="7"/>
  <c r="AL23" i="7"/>
  <c r="AP23" i="7"/>
  <c r="AJ23" i="7"/>
  <c r="AF23" i="7"/>
  <c r="AN23" i="7"/>
  <c r="AR23" i="7"/>
  <c r="K23" i="7"/>
  <c r="AS23" i="7"/>
  <c r="AE19" i="7"/>
  <c r="AI19" i="7"/>
  <c r="AM19" i="7"/>
  <c r="AQ19" i="7"/>
  <c r="AG19" i="7"/>
  <c r="AK19" i="7"/>
  <c r="AO19" i="7"/>
  <c r="AD19" i="7"/>
  <c r="AH19" i="7"/>
  <c r="AL19" i="7"/>
  <c r="AP19" i="7"/>
  <c r="AF19" i="7"/>
  <c r="AR19" i="7"/>
  <c r="AJ19" i="7"/>
  <c r="AN19" i="7"/>
  <c r="K19" i="7"/>
  <c r="AS19" i="7"/>
  <c r="AE14" i="7"/>
  <c r="AI14" i="7"/>
  <c r="AM14" i="7"/>
  <c r="AQ14" i="7"/>
  <c r="AG14" i="7"/>
  <c r="AK14" i="7"/>
  <c r="AO14" i="7"/>
  <c r="AD14" i="7"/>
  <c r="AH14" i="7"/>
  <c r="AL14" i="7"/>
  <c r="AP14" i="7"/>
  <c r="AR14" i="7"/>
  <c r="AN14" i="7"/>
  <c r="AF14" i="7"/>
  <c r="AJ14" i="7"/>
  <c r="K14" i="7"/>
  <c r="AS14" i="7"/>
  <c r="AK50" i="7"/>
  <c r="AD50" i="7"/>
  <c r="AH50" i="7"/>
  <c r="AL50" i="7"/>
  <c r="AP50" i="7"/>
  <c r="AF50" i="7"/>
  <c r="AJ50" i="7"/>
  <c r="AN50" i="7"/>
  <c r="AR50" i="7"/>
  <c r="K50" i="7"/>
  <c r="AG50" i="7"/>
  <c r="AO50" i="7"/>
  <c r="AS50" i="7"/>
  <c r="AE50" i="7"/>
  <c r="AI50" i="7"/>
  <c r="AM50" i="7"/>
  <c r="AQ50" i="7"/>
  <c r="AG46" i="7"/>
  <c r="AK46" i="7"/>
  <c r="AO46" i="7"/>
  <c r="AF46" i="7"/>
  <c r="AL46" i="7"/>
  <c r="AQ46" i="7"/>
  <c r="AD46" i="7"/>
  <c r="AI46" i="7"/>
  <c r="AN46" i="7"/>
  <c r="K46" i="7"/>
  <c r="AE46" i="7"/>
  <c r="AJ46" i="7"/>
  <c r="AP46" i="7"/>
  <c r="AH46" i="7"/>
  <c r="AM46" i="7"/>
  <c r="AS46" i="7"/>
  <c r="AR46" i="7"/>
  <c r="AG42" i="7"/>
  <c r="AK42" i="7"/>
  <c r="AO42" i="7"/>
  <c r="AQ42" i="7"/>
  <c r="AH42" i="7"/>
  <c r="AM42" i="7"/>
  <c r="AR42" i="7"/>
  <c r="AE42" i="7"/>
  <c r="AJ42" i="7"/>
  <c r="AP42" i="7"/>
  <c r="K42" i="7"/>
  <c r="AF42" i="7"/>
  <c r="AL42" i="7"/>
  <c r="AD42" i="7"/>
  <c r="AI42" i="7"/>
  <c r="AN42" i="7"/>
  <c r="AS42" i="7"/>
  <c r="AG38" i="7"/>
  <c r="AK38" i="7"/>
  <c r="AO38" i="7"/>
  <c r="AM38" i="7"/>
  <c r="AR38" i="7"/>
  <c r="AD38" i="7"/>
  <c r="AI38" i="7"/>
  <c r="AN38" i="7"/>
  <c r="AE38" i="7"/>
  <c r="AJ38" i="7"/>
  <c r="AP38" i="7"/>
  <c r="AF38" i="7"/>
  <c r="AL38" i="7"/>
  <c r="AQ38" i="7"/>
  <c r="K38" i="7"/>
  <c r="AH38" i="7"/>
  <c r="AS38" i="7"/>
  <c r="AG34" i="7"/>
  <c r="AK34" i="7"/>
  <c r="AO34" i="7"/>
  <c r="AD34" i="7"/>
  <c r="AI34" i="7"/>
  <c r="AN34" i="7"/>
  <c r="AE34" i="7"/>
  <c r="AJ34" i="7"/>
  <c r="AP34" i="7"/>
  <c r="AS34" i="7"/>
  <c r="AF34" i="7"/>
  <c r="AL34" i="7"/>
  <c r="AQ34" i="7"/>
  <c r="AH34" i="7"/>
  <c r="AM34" i="7"/>
  <c r="AR34" i="7"/>
  <c r="K34" i="7"/>
  <c r="AD30" i="7"/>
  <c r="AH30" i="7"/>
  <c r="AL30" i="7"/>
  <c r="AP30" i="7"/>
  <c r="AF30" i="7"/>
  <c r="AJ30" i="7"/>
  <c r="AN30" i="7"/>
  <c r="AR30" i="7"/>
  <c r="AG30" i="7"/>
  <c r="AO30" i="7"/>
  <c r="AI30" i="7"/>
  <c r="AK30" i="7"/>
  <c r="AS30" i="7"/>
  <c r="AM30" i="7"/>
  <c r="AE30" i="7"/>
  <c r="AQ30" i="7"/>
  <c r="K30" i="7"/>
  <c r="AD26" i="7"/>
  <c r="AH26" i="7"/>
  <c r="AL26" i="7"/>
  <c r="AP26" i="7"/>
  <c r="AF26" i="7"/>
  <c r="AJ26" i="7"/>
  <c r="AN26" i="7"/>
  <c r="AR26" i="7"/>
  <c r="AG26" i="7"/>
  <c r="AK26" i="7"/>
  <c r="AM26" i="7"/>
  <c r="AI26" i="7"/>
  <c r="AQ26" i="7"/>
  <c r="AS26" i="7"/>
  <c r="AE26" i="7"/>
  <c r="AO26" i="7"/>
  <c r="K26" i="7"/>
  <c r="AD22" i="7"/>
  <c r="AH22" i="7"/>
  <c r="AL22" i="7"/>
  <c r="AP22" i="7"/>
  <c r="AF22" i="7"/>
  <c r="AJ22" i="7"/>
  <c r="AN22" i="7"/>
  <c r="AR22" i="7"/>
  <c r="AG22" i="7"/>
  <c r="AK22" i="7"/>
  <c r="AO22" i="7"/>
  <c r="AI22" i="7"/>
  <c r="AE22" i="7"/>
  <c r="AQ22" i="7"/>
  <c r="AS22" i="7"/>
  <c r="AM22" i="7"/>
  <c r="K22" i="7"/>
  <c r="AD17" i="7"/>
  <c r="AH17" i="7"/>
  <c r="AL17" i="7"/>
  <c r="AP17" i="7"/>
  <c r="AF17" i="7"/>
  <c r="AJ17" i="7"/>
  <c r="AN17" i="7"/>
  <c r="AR17" i="7"/>
  <c r="AG17" i="7"/>
  <c r="AK17" i="7"/>
  <c r="AO17" i="7"/>
  <c r="AE17" i="7"/>
  <c r="AQ17" i="7"/>
  <c r="AM17" i="7"/>
  <c r="AS17" i="7"/>
  <c r="AI17" i="7"/>
  <c r="K17" i="7"/>
  <c r="AD13" i="7"/>
  <c r="AH13" i="7"/>
  <c r="AL13" i="7"/>
  <c r="AP13" i="7"/>
  <c r="AF13" i="7"/>
  <c r="AJ13" i="7"/>
  <c r="AN13" i="7"/>
  <c r="AR13" i="7"/>
  <c r="AG13" i="7"/>
  <c r="AK13" i="7"/>
  <c r="AO13" i="7"/>
  <c r="AQ13" i="7"/>
  <c r="AM13" i="7"/>
  <c r="AI13" i="7"/>
  <c r="AS13" i="7"/>
  <c r="AE13" i="7"/>
  <c r="K13" i="7"/>
  <c r="AJ49" i="7"/>
  <c r="AS49" i="7"/>
  <c r="AG49" i="7"/>
  <c r="AK49" i="7"/>
  <c r="AO49" i="7"/>
  <c r="AE49" i="7"/>
  <c r="AI49" i="7"/>
  <c r="AM49" i="7"/>
  <c r="AQ49" i="7"/>
  <c r="AF49" i="7"/>
  <c r="AN49" i="7"/>
  <c r="AR49" i="7"/>
  <c r="AD49" i="7"/>
  <c r="K49" i="7"/>
  <c r="AH49" i="7"/>
  <c r="AL49" i="7"/>
  <c r="AP49" i="7"/>
  <c r="AF45" i="7"/>
  <c r="AJ45" i="7"/>
  <c r="AN45" i="7"/>
  <c r="AR45" i="7"/>
  <c r="AO45" i="7"/>
  <c r="AE45" i="7"/>
  <c r="AK45" i="7"/>
  <c r="AP45" i="7"/>
  <c r="AH45" i="7"/>
  <c r="AM45" i="7"/>
  <c r="AD45" i="7"/>
  <c r="AI45" i="7"/>
  <c r="AS45" i="7"/>
  <c r="AG45" i="7"/>
  <c r="AL45" i="7"/>
  <c r="K45" i="7"/>
  <c r="AQ45" i="7"/>
  <c r="AF41" i="7"/>
  <c r="AJ41" i="7"/>
  <c r="AN41" i="7"/>
  <c r="AR41" i="7"/>
  <c r="AE41" i="7"/>
  <c r="AP41" i="7"/>
  <c r="AG41" i="7"/>
  <c r="AL41" i="7"/>
  <c r="AQ41" i="7"/>
  <c r="AD41" i="7"/>
  <c r="AI41" i="7"/>
  <c r="AO41" i="7"/>
  <c r="AK41" i="7"/>
  <c r="AS41" i="7"/>
  <c r="AM41" i="7"/>
  <c r="K41" i="7"/>
  <c r="AH41" i="7"/>
  <c r="AF37" i="7"/>
  <c r="AJ37" i="7"/>
  <c r="AN37" i="7"/>
  <c r="AR37" i="7"/>
  <c r="AG37" i="7"/>
  <c r="AL37" i="7"/>
  <c r="AQ37" i="7"/>
  <c r="AS37" i="7"/>
  <c r="AH37" i="7"/>
  <c r="AM37" i="7"/>
  <c r="AD37" i="7"/>
  <c r="AI37" i="7"/>
  <c r="AO37" i="7"/>
  <c r="AE37" i="7"/>
  <c r="AK37" i="7"/>
  <c r="AP37" i="7"/>
  <c r="K37" i="7"/>
  <c r="AG29" i="7"/>
  <c r="AK29" i="7"/>
  <c r="AO29" i="7"/>
  <c r="AE29" i="7"/>
  <c r="AI29" i="7"/>
  <c r="AM29" i="7"/>
  <c r="AQ29" i="7"/>
  <c r="AF29" i="7"/>
  <c r="AN29" i="7"/>
  <c r="AL29" i="7"/>
  <c r="AS29" i="7"/>
  <c r="AD29" i="7"/>
  <c r="AP29" i="7"/>
  <c r="AH29" i="7"/>
  <c r="AR29" i="7"/>
  <c r="AJ29" i="7"/>
  <c r="K29" i="7"/>
  <c r="AG25" i="7"/>
  <c r="AK25" i="7"/>
  <c r="AO25" i="7"/>
  <c r="AE25" i="7"/>
  <c r="AI25" i="7"/>
  <c r="AM25" i="7"/>
  <c r="AQ25" i="7"/>
  <c r="AF25" i="7"/>
  <c r="AJ25" i="7"/>
  <c r="AN25" i="7"/>
  <c r="AR25" i="7"/>
  <c r="AL25" i="7"/>
  <c r="AH25" i="7"/>
  <c r="AD25" i="7"/>
  <c r="AP25" i="7"/>
  <c r="AS25" i="7"/>
  <c r="K25" i="7"/>
  <c r="AG21" i="7"/>
  <c r="AK21" i="7"/>
  <c r="AO21" i="7"/>
  <c r="AE21" i="7"/>
  <c r="AI21" i="7"/>
  <c r="AM21" i="7"/>
  <c r="AQ21" i="7"/>
  <c r="AF21" i="7"/>
  <c r="AJ21" i="7"/>
  <c r="AN21" i="7"/>
  <c r="AR21" i="7"/>
  <c r="AH21" i="7"/>
  <c r="AD21" i="7"/>
  <c r="AL21" i="7"/>
  <c r="AP21" i="7"/>
  <c r="AS21" i="7"/>
  <c r="K21" i="7"/>
  <c r="AG16" i="7"/>
  <c r="AK16" i="7"/>
  <c r="AO16" i="7"/>
  <c r="AE16" i="7"/>
  <c r="AI16" i="7"/>
  <c r="AM16" i="7"/>
  <c r="AQ16" i="7"/>
  <c r="AF16" i="7"/>
  <c r="AJ16" i="7"/>
  <c r="AN16" i="7"/>
  <c r="AR16" i="7"/>
  <c r="AD16" i="7"/>
  <c r="AP16" i="7"/>
  <c r="AS16" i="7"/>
  <c r="AH16" i="7"/>
  <c r="AL16" i="7"/>
  <c r="K16" i="7"/>
  <c r="AG12" i="7"/>
  <c r="AK12" i="7"/>
  <c r="AO12" i="7"/>
  <c r="AE12" i="7"/>
  <c r="AI12" i="7"/>
  <c r="AM12" i="7"/>
  <c r="AQ12" i="7"/>
  <c r="AF12" i="7"/>
  <c r="AJ12" i="7"/>
  <c r="AN12" i="7"/>
  <c r="AR12" i="7"/>
  <c r="AP12" i="7"/>
  <c r="AL12" i="7"/>
  <c r="AD12" i="7"/>
  <c r="AH12" i="7"/>
  <c r="AS12" i="7"/>
  <c r="K11" i="7"/>
  <c r="K52" i="7"/>
  <c r="K12" i="7"/>
  <c r="K54" i="7"/>
  <c r="K53" i="7"/>
  <c r="AE48" i="7"/>
  <c r="AI48" i="7"/>
  <c r="AM48" i="7"/>
  <c r="AG48" i="7"/>
  <c r="AH48" i="7"/>
  <c r="AN48" i="7"/>
  <c r="AR48" i="7"/>
  <c r="AF48" i="7"/>
  <c r="AK48" i="7"/>
  <c r="AP48" i="7"/>
  <c r="AS48" i="7"/>
  <c r="AL48" i="7"/>
  <c r="AQ48" i="7"/>
  <c r="AD48" i="7"/>
  <c r="AJ48" i="7"/>
  <c r="AO48" i="7"/>
  <c r="K48" i="7"/>
  <c r="AE44" i="7"/>
  <c r="AI44" i="7"/>
  <c r="AM44" i="7"/>
  <c r="AQ44" i="7"/>
  <c r="AN44" i="7"/>
  <c r="AD44" i="7"/>
  <c r="AJ44" i="7"/>
  <c r="AO44" i="7"/>
  <c r="AG44" i="7"/>
  <c r="AL44" i="7"/>
  <c r="AR44" i="7"/>
  <c r="AS44" i="7"/>
  <c r="AH44" i="7"/>
  <c r="AP44" i="7"/>
  <c r="K44" i="7"/>
  <c r="AF44" i="7"/>
  <c r="AK44" i="7"/>
  <c r="AD39" i="7"/>
  <c r="AH39" i="7"/>
  <c r="AL39" i="7"/>
  <c r="AP39" i="7"/>
  <c r="AI39" i="7"/>
  <c r="AN39" i="7"/>
  <c r="AE39" i="7"/>
  <c r="AJ39" i="7"/>
  <c r="AO39" i="7"/>
  <c r="AF39" i="7"/>
  <c r="AK39" i="7"/>
  <c r="AQ39" i="7"/>
  <c r="AG39" i="7"/>
  <c r="AM39" i="7"/>
  <c r="AR39" i="7"/>
  <c r="K39" i="7"/>
  <c r="AS39" i="7"/>
  <c r="AG33" i="7"/>
  <c r="AK33" i="7"/>
  <c r="AE33" i="7"/>
  <c r="AI33" i="7"/>
  <c r="AN33" i="7"/>
  <c r="AR33" i="7"/>
  <c r="AF33" i="7"/>
  <c r="AM33" i="7"/>
  <c r="AH33" i="7"/>
  <c r="AO33" i="7"/>
  <c r="AJ33" i="7"/>
  <c r="AP33" i="7"/>
  <c r="AD33" i="7"/>
  <c r="AL33" i="7"/>
  <c r="AQ33" i="7"/>
  <c r="AS33" i="7"/>
  <c r="K33" i="7"/>
  <c r="AE36" i="7"/>
  <c r="AI36" i="7"/>
  <c r="AM36" i="7"/>
  <c r="AQ36" i="7"/>
  <c r="AF36" i="7"/>
  <c r="AK36" i="7"/>
  <c r="AP36" i="7"/>
  <c r="AG36" i="7"/>
  <c r="AL36" i="7"/>
  <c r="AR36" i="7"/>
  <c r="AH36" i="7"/>
  <c r="AN36" i="7"/>
  <c r="AD36" i="7"/>
  <c r="AJ36" i="7"/>
  <c r="AO36" i="7"/>
  <c r="AS36" i="7"/>
  <c r="K36" i="7"/>
  <c r="AF32" i="7"/>
  <c r="AJ32" i="7"/>
  <c r="AN32" i="7"/>
  <c r="AR32" i="7"/>
  <c r="AD32" i="7"/>
  <c r="AH32" i="7"/>
  <c r="AL32" i="7"/>
  <c r="AP32" i="7"/>
  <c r="AI32" i="7"/>
  <c r="AQ32" i="7"/>
  <c r="AK32" i="7"/>
  <c r="AM32" i="7"/>
  <c r="AE32" i="7"/>
  <c r="AO32" i="7"/>
  <c r="AG32" i="7"/>
  <c r="AS32" i="7"/>
  <c r="K32" i="7"/>
  <c r="AF28" i="7"/>
  <c r="AJ28" i="7"/>
  <c r="AN28" i="7"/>
  <c r="AR28" i="7"/>
  <c r="AD28" i="7"/>
  <c r="AH28" i="7"/>
  <c r="AL28" i="7"/>
  <c r="AP28" i="7"/>
  <c r="AG28" i="7"/>
  <c r="AE28" i="7"/>
  <c r="AM28" i="7"/>
  <c r="AQ28" i="7"/>
  <c r="AI28" i="7"/>
  <c r="AK28" i="7"/>
  <c r="AO28" i="7"/>
  <c r="AS28" i="7"/>
  <c r="K28" i="7"/>
  <c r="AF24" i="7"/>
  <c r="AJ24" i="7"/>
  <c r="AN24" i="7"/>
  <c r="AR24" i="7"/>
  <c r="AD24" i="7"/>
  <c r="AH24" i="7"/>
  <c r="AL24" i="7"/>
  <c r="AP24" i="7"/>
  <c r="AE24" i="7"/>
  <c r="AI24" i="7"/>
  <c r="AM24" i="7"/>
  <c r="AQ24" i="7"/>
  <c r="AK24" i="7"/>
  <c r="AG24" i="7"/>
  <c r="AO24" i="7"/>
  <c r="AS24" i="7"/>
  <c r="K24" i="7"/>
  <c r="AF20" i="7"/>
  <c r="AJ20" i="7"/>
  <c r="AN20" i="7"/>
  <c r="AR20" i="7"/>
  <c r="AD20" i="7"/>
  <c r="AH20" i="7"/>
  <c r="AL20" i="7"/>
  <c r="AP20" i="7"/>
  <c r="AE20" i="7"/>
  <c r="AI20" i="7"/>
  <c r="AM20" i="7"/>
  <c r="AQ20" i="7"/>
  <c r="AG20" i="7"/>
  <c r="AO20" i="7"/>
  <c r="AK20" i="7"/>
  <c r="AS20" i="7"/>
  <c r="K20" i="7"/>
  <c r="AF15" i="7"/>
  <c r="AJ15" i="7"/>
  <c r="AN15" i="7"/>
  <c r="AR15" i="7"/>
  <c r="AD15" i="7"/>
  <c r="AH15" i="7"/>
  <c r="AL15" i="7"/>
  <c r="AP15" i="7"/>
  <c r="AE15" i="7"/>
  <c r="AI15" i="7"/>
  <c r="AM15" i="7"/>
  <c r="AQ15" i="7"/>
  <c r="AO15" i="7"/>
  <c r="AK15" i="7"/>
  <c r="AG15" i="7"/>
  <c r="AS15" i="7"/>
  <c r="K15" i="7"/>
  <c r="AD51" i="7"/>
  <c r="AP51" i="7"/>
  <c r="K51" i="7"/>
  <c r="AE51" i="7"/>
  <c r="AI51" i="7"/>
  <c r="AM51" i="7"/>
  <c r="AQ51" i="7"/>
  <c r="AG51" i="7"/>
  <c r="AK51" i="7"/>
  <c r="AO51" i="7"/>
  <c r="AH51" i="7"/>
  <c r="AL51" i="7"/>
  <c r="AF51" i="7"/>
  <c r="AS51" i="7"/>
  <c r="AJ51" i="7"/>
  <c r="AN51" i="7"/>
  <c r="AR51" i="7"/>
  <c r="AD47" i="7"/>
  <c r="AH47" i="7"/>
  <c r="AL47" i="7"/>
  <c r="AP47" i="7"/>
  <c r="AF47" i="7"/>
  <c r="AG47" i="7"/>
  <c r="AM47" i="7"/>
  <c r="AR47" i="7"/>
  <c r="AE47" i="7"/>
  <c r="AJ47" i="7"/>
  <c r="AO47" i="7"/>
  <c r="AK47" i="7"/>
  <c r="AQ47" i="7"/>
  <c r="K47" i="7"/>
  <c r="AN47" i="7"/>
  <c r="AS47" i="7"/>
  <c r="AI47" i="7"/>
  <c r="AD43" i="7"/>
  <c r="AH43" i="7"/>
  <c r="AL43" i="7"/>
  <c r="AP43" i="7"/>
  <c r="AR43" i="7"/>
  <c r="AI43" i="7"/>
  <c r="AN43" i="7"/>
  <c r="AF43" i="7"/>
  <c r="AK43" i="7"/>
  <c r="AQ43" i="7"/>
  <c r="AG43" i="7"/>
  <c r="AM43" i="7"/>
  <c r="K43" i="7"/>
  <c r="AJ43" i="7"/>
  <c r="AS43" i="7"/>
  <c r="AO43" i="7"/>
  <c r="AE43" i="7"/>
  <c r="K40" i="7"/>
  <c r="AH57" i="7" l="1"/>
  <c r="AL57" i="7"/>
  <c r="AP57" i="7"/>
  <c r="AD57" i="7"/>
  <c r="AI57" i="7"/>
  <c r="AQ57" i="7"/>
  <c r="AF57" i="7"/>
  <c r="AN57" i="7"/>
  <c r="AG57" i="7"/>
  <c r="AK57" i="7"/>
  <c r="AO57" i="7"/>
  <c r="AS57" i="7"/>
  <c r="AE57" i="7"/>
  <c r="AM57" i="7"/>
  <c r="AJ57" i="7"/>
  <c r="AR57" i="7"/>
  <c r="AG58" i="7"/>
  <c r="AK58" i="7"/>
  <c r="AO58" i="7"/>
  <c r="AS58" i="7"/>
  <c r="AH58" i="7"/>
  <c r="AP58" i="7"/>
  <c r="AI58" i="7"/>
  <c r="AQ58" i="7"/>
  <c r="AF58" i="7"/>
  <c r="AJ58" i="7"/>
  <c r="AN58" i="7"/>
  <c r="AR58" i="7"/>
  <c r="AD58" i="7"/>
  <c r="AL58" i="7"/>
  <c r="AE58" i="7"/>
  <c r="AM58" i="7"/>
  <c r="AG62" i="7"/>
  <c r="AK62" i="7"/>
  <c r="AO62" i="7"/>
  <c r="AS62" i="7"/>
  <c r="AD62" i="7"/>
  <c r="AL62" i="7"/>
  <c r="AI62" i="7"/>
  <c r="AQ62" i="7"/>
  <c r="AF62" i="7"/>
  <c r="AJ62" i="7"/>
  <c r="AN62" i="7"/>
  <c r="AR62" i="7"/>
  <c r="AH62" i="7"/>
  <c r="AP62" i="7"/>
  <c r="AE62" i="7"/>
  <c r="AM62" i="7"/>
  <c r="AS55" i="7"/>
  <c r="AP55" i="7"/>
  <c r="AF55" i="7"/>
  <c r="AE55" i="7"/>
  <c r="AH55" i="7"/>
  <c r="AR55" i="7"/>
  <c r="AQ55" i="7"/>
  <c r="AO55" i="7"/>
  <c r="AD55" i="7"/>
  <c r="AN55" i="7"/>
  <c r="AM55" i="7"/>
  <c r="AK55" i="7"/>
  <c r="AL55" i="7"/>
  <c r="AJ55" i="7"/>
  <c r="AI55" i="7"/>
  <c r="AG55" i="7"/>
  <c r="AS64" i="7" l="1"/>
  <c r="AS66" i="7" s="1"/>
  <c r="AP64" i="7"/>
  <c r="AP66" i="7" s="1"/>
  <c r="AR64" i="7"/>
  <c r="AR66" i="7" s="1"/>
  <c r="AG64" i="7"/>
  <c r="AG66" i="7" s="1"/>
  <c r="AF64" i="7"/>
  <c r="AF66" i="7" s="1"/>
  <c r="AL64" i="7"/>
  <c r="AL66" i="7" s="1"/>
  <c r="AK64" i="7"/>
  <c r="AK66" i="7" s="1"/>
  <c r="AH64" i="7"/>
  <c r="AH66" i="7" s="1"/>
  <c r="AJ64" i="7"/>
  <c r="AJ66" i="7" s="1"/>
  <c r="AI64" i="7"/>
  <c r="AI66" i="7" s="1"/>
  <c r="AD64" i="7"/>
  <c r="AD66" i="7" s="1"/>
  <c r="AE64" i="7"/>
  <c r="AE66" i="7" s="1"/>
  <c r="AQ64" i="7"/>
  <c r="AQ66" i="7" s="1"/>
  <c r="AO64" i="7"/>
  <c r="AO66" i="7" s="1"/>
  <c r="AN64" i="7"/>
  <c r="AN66" i="7" s="1"/>
  <c r="AM64" i="7"/>
  <c r="AM66" i="7" s="1"/>
</calcChain>
</file>

<file path=xl/sharedStrings.xml><?xml version="1.0" encoding="utf-8"?>
<sst xmlns="http://schemas.openxmlformats.org/spreadsheetml/2006/main" count="644" uniqueCount="133">
  <si>
    <t>A</t>
  </si>
  <si>
    <t>I</t>
  </si>
  <si>
    <t>D</t>
  </si>
  <si>
    <t>T</t>
  </si>
  <si>
    <t>C</t>
  </si>
  <si>
    <t>1.2 Train the pilots to execute in-flight high risk maneuvers</t>
  </si>
  <si>
    <t>1.1 Train the pilots to execute on-the-ground high risk maneuvers</t>
  </si>
  <si>
    <t>2 Provide aircraft representativeness</t>
  </si>
  <si>
    <t>2.2 Provide visual representativeness</t>
  </si>
  <si>
    <t>Value</t>
  </si>
  <si>
    <t>Value Item</t>
  </si>
  <si>
    <t>2.1.3 Platform vibration response coherent with real flight</t>
  </si>
  <si>
    <t>2.1.4 Ample tridimensional movement workspace</t>
  </si>
  <si>
    <t>2.1.5 Platform motion cinematics response coherent with real flight</t>
  </si>
  <si>
    <t>2.3.2 Accurate cockpit instruments response</t>
  </si>
  <si>
    <t>2.3 Provide aircraft system's representativeness</t>
  </si>
  <si>
    <t>2.4 Provide aircraft cockpit representativeness</t>
  </si>
  <si>
    <t>2.4.1 Accurate cockpit instruments and flight commands look</t>
  </si>
  <si>
    <t>2.5 Provide aircraft audio representativeness</t>
  </si>
  <si>
    <t>3. Flexibility</t>
  </si>
  <si>
    <t>3.4 Record simulated flight data</t>
  </si>
  <si>
    <t>4. Safety</t>
  </si>
  <si>
    <t>4.1.1 Guarantee non collision to obstacles in the vicinity of the simulator</t>
  </si>
  <si>
    <t>4.1.2 Guarantee pilot's safety inside the cockpit</t>
  </si>
  <si>
    <t>4.1 Guarantee the safety during the simulation</t>
  </si>
  <si>
    <t>4.3 Guarantee the safety during maintenance and services</t>
  </si>
  <si>
    <t>4.2.1 Allow the safe simulation stop by the pilot</t>
  </si>
  <si>
    <t>4.2.2 Allow the safe simulation stop by the instructor</t>
  </si>
  <si>
    <t>4.2.3 Guarantee the safe stop in case of energy failure</t>
  </si>
  <si>
    <t>4.2.4 Guarantee the safe stop in case of workspace trespassing</t>
  </si>
  <si>
    <t>4.1.4 Guarantee the simulator safety before starting any simulated flight</t>
  </si>
  <si>
    <t>4.3.1 Guarantee the safety against electrical injuries</t>
  </si>
  <si>
    <t>4.3.2 Guarantee the safety against mechanical injuries</t>
  </si>
  <si>
    <t>5. Work as a development tool</t>
  </si>
  <si>
    <t>2.4.3 Provide comfort</t>
  </si>
  <si>
    <t xml:space="preserve">3.5 Optimized for the development and test of Fly-by-Wire control laws </t>
  </si>
  <si>
    <t>3.6 Equipment and materials reusable in other projects</t>
  </si>
  <si>
    <t>3.7 Eco-friendly materials to ease disposal</t>
  </si>
  <si>
    <t>5.1 Decrease development costs</t>
  </si>
  <si>
    <t>5.2 Support human factors research</t>
  </si>
  <si>
    <t>5.4 Support technology development</t>
  </si>
  <si>
    <t>Release Simulation</t>
  </si>
  <si>
    <t>Turn on/ Configure Simulation</t>
  </si>
  <si>
    <t>Change Simulation Parameters</t>
  </si>
  <si>
    <t>Hold Pilot</t>
  </si>
  <si>
    <t>Input Flight Commands</t>
  </si>
  <si>
    <t>Provide Visual Response</t>
  </si>
  <si>
    <t>Provide Audio Response</t>
  </si>
  <si>
    <t>Provide Movement Response</t>
  </si>
  <si>
    <t>Process Simulation</t>
  </si>
  <si>
    <t>Provide Systems/ Instrument Response</t>
  </si>
  <si>
    <t>Safe Abort</t>
  </si>
  <si>
    <t>Shut Down Simulation</t>
  </si>
  <si>
    <t>Record Flight Data</t>
  </si>
  <si>
    <t>Turn off/Disengage Hardware</t>
  </si>
  <si>
    <t>Perform maintenance</t>
  </si>
  <si>
    <t>Instructor</t>
  </si>
  <si>
    <t xml:space="preserve">Cockpit </t>
  </si>
  <si>
    <t>Regulatory Agency</t>
  </si>
  <si>
    <t>University</t>
  </si>
  <si>
    <t>Absolute Importance</t>
  </si>
  <si>
    <t>Relative Importance</t>
  </si>
  <si>
    <t>2.4.2 Accurate cockpit instruments and flight commands feel</t>
  </si>
  <si>
    <t>Pri</t>
  </si>
  <si>
    <t>Sec</t>
  </si>
  <si>
    <t>Ter</t>
  </si>
  <si>
    <t>4.1.5 Provide a fast scape alternative</t>
  </si>
  <si>
    <t>R1 - Visual embedded system exceed 250kg</t>
  </si>
  <si>
    <t>R3 - Flight commands do not possess  representative force feedback</t>
  </si>
  <si>
    <t>R4 - Main components of the cockpit (throttles, column, instruments ...) not available</t>
  </si>
  <si>
    <t>R5 - Emergency stop system does not work</t>
  </si>
  <si>
    <t>R6 - Structure's CG position get too far from the robot flange</t>
  </si>
  <si>
    <t>4.2 Allow a safe emergency stop of the simulation</t>
  </si>
  <si>
    <t>R2 - Mechanical structure does not achieve the needed rigidity (vibration mode above 10Hz)</t>
  </si>
  <si>
    <t>R7 - Incomplete integration of the software simulation platform and the aircraft flight model</t>
  </si>
  <si>
    <t>Calculus</t>
  </si>
  <si>
    <t>6. Security</t>
  </si>
  <si>
    <t>7. Smooth development flow</t>
  </si>
  <si>
    <t>6.1 Security of proprietary information</t>
  </si>
  <si>
    <t>7.2 ITA’s Manufacturing and Automation Lab supports the development</t>
  </si>
  <si>
    <t>2.3.1 Accurate in-flight response</t>
  </si>
  <si>
    <t>House the Development Project</t>
  </si>
  <si>
    <t>1.Execute high risk maneuvers</t>
  </si>
  <si>
    <t>Pilots</t>
  </si>
  <si>
    <t>2.2.1 Attach the visual system to the cockpit</t>
  </si>
  <si>
    <t>2.2.2 Cover the pilot's visual filed</t>
  </si>
  <si>
    <t xml:space="preserve">2.2.3 Accurate environment simulation </t>
  </si>
  <si>
    <t>2.2.4 High resolution</t>
  </si>
  <si>
    <t>2.2.5 3D effect</t>
  </si>
  <si>
    <t>3.2 Possibility of changing the flight commands from conventional to sidestick</t>
  </si>
  <si>
    <t>2.1 Provide aerodynamics/ movement representativeness</t>
  </si>
  <si>
    <t>2.1.1 Aerodynamics model coherent with real flight data bank</t>
  </si>
  <si>
    <t>Management</t>
  </si>
  <si>
    <t>Maintenance and support</t>
  </si>
  <si>
    <t>Supervisory system</t>
  </si>
  <si>
    <t>Visual system</t>
  </si>
  <si>
    <t>Robotic platform</t>
  </si>
  <si>
    <t>Analysis</t>
  </si>
  <si>
    <t>Inspection</t>
  </si>
  <si>
    <t>Demonstration</t>
  </si>
  <si>
    <t>Test</t>
  </si>
  <si>
    <t>2.1.2 Platform motion frequency response coherent with FAA Part 60</t>
  </si>
  <si>
    <t>3.1 Easy/fast to change the aerodynamic model</t>
  </si>
  <si>
    <t>3.3 Provide a flight instructor workspace to input commands, change simulation parameters and input failures/emergencies</t>
  </si>
  <si>
    <t>4.1.3 Keep simulation acceleration within real normal flight ranges</t>
  </si>
  <si>
    <t>5.3 Support engineering training</t>
  </si>
  <si>
    <t>5.5 Generate intellectual property</t>
  </si>
  <si>
    <t>7.1 Fulfill the commitment with the sponsors</t>
  </si>
  <si>
    <t>R</t>
  </si>
  <si>
    <t>Responsible</t>
  </si>
  <si>
    <t>Approver</t>
  </si>
  <si>
    <t>Consulted</t>
  </si>
  <si>
    <t>Informed</t>
  </si>
  <si>
    <t>R/A</t>
  </si>
  <si>
    <t>2.1 Cockpit configuration technical specification ready</t>
  </si>
  <si>
    <t>2.2 Cockpit production technical specification ready</t>
  </si>
  <si>
    <t>2.3 Cockpit production requirements validation</t>
  </si>
  <si>
    <t>2.4 Cockpit configuration requirements validation</t>
  </si>
  <si>
    <t>1.1 Robotic motion platform technical specification ready</t>
  </si>
  <si>
    <t>1.2 Robotic motion platform requirements validation</t>
  </si>
  <si>
    <t>4.1 System Integration specification ready</t>
  </si>
  <si>
    <t>3.2 Visual system requirements validation</t>
  </si>
  <si>
    <t>3.1 Visual system technical specification ready</t>
  </si>
  <si>
    <t>4.2 Integration requirements validation</t>
  </si>
  <si>
    <t xml:space="preserve">5.1 2º Workshop </t>
  </si>
  <si>
    <t>5.2 3º Workshop</t>
  </si>
  <si>
    <t xml:space="preserve">5.3 4º Workshop </t>
  </si>
  <si>
    <t xml:space="preserve">5.4 5º Workshop </t>
  </si>
  <si>
    <t xml:space="preserve">5.5 5º Workshop </t>
  </si>
  <si>
    <t>6.1 Robot and track arrival</t>
  </si>
  <si>
    <t>6.2 Visual system equipment arrival</t>
  </si>
  <si>
    <t>6.3 Final cockpit structure arrival</t>
  </si>
  <si>
    <t>AMC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</si>
</sst>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0" xfId="0" applyFill="1" applyBorder="1" applyAlignment="1">
      <alignment horizontal="center" wrapText="1"/>
    </xf>
    <xf numFmtId="0" fontId="0" fillId="4" borderId="11" xfId="0" applyFill="1" applyBorder="1" applyAlignment="1">
      <alignment wrapText="1"/>
    </xf>
    <xf numFmtId="0" fontId="0" fillId="4" borderId="8" xfId="0" applyFill="1" applyBorder="1" applyAlignment="1">
      <alignment wrapText="1"/>
    </xf>
    <xf numFmtId="165" fontId="2" fillId="4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horizontal="center" vertical="center" textRotation="90" wrapText="1"/>
    </xf>
    <xf numFmtId="0" fontId="0" fillId="0" borderId="0" xfId="0" applyFill="1" applyAlignment="1">
      <alignment wrapText="1"/>
    </xf>
    <xf numFmtId="165" fontId="2" fillId="0" borderId="0" xfId="0" applyNumberFormat="1" applyFont="1" applyFill="1" applyBorder="1" applyAlignment="1">
      <alignment wrapText="1"/>
    </xf>
    <xf numFmtId="0" fontId="0" fillId="4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textRotation="90" wrapText="1"/>
    </xf>
    <xf numFmtId="164" fontId="0" fillId="0" borderId="1" xfId="0" applyNumberFormat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textRotation="90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10" fontId="0" fillId="4" borderId="14" xfId="0" applyNumberForma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0" fontId="0" fillId="4" borderId="0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wrapText="1"/>
    </xf>
    <xf numFmtId="165" fontId="3" fillId="4" borderId="0" xfId="0" applyNumberFormat="1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165" fontId="4" fillId="4" borderId="0" xfId="0" applyNumberFormat="1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3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textRotation="180" wrapText="1"/>
    </xf>
    <xf numFmtId="0" fontId="0" fillId="2" borderId="3" xfId="0" applyFill="1" applyBorder="1" applyAlignment="1">
      <alignment horizontal="center" vertical="center" textRotation="180" wrapText="1"/>
    </xf>
    <xf numFmtId="0" fontId="0" fillId="0" borderId="2" xfId="0" applyBorder="1" applyAlignment="1">
      <alignment horizontal="center" vertical="center" textRotation="180" wrapText="1"/>
    </xf>
    <xf numFmtId="0" fontId="1" fillId="2" borderId="4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0" fillId="4" borderId="1" xfId="0" applyFill="1" applyBorder="1" applyAlignment="1"/>
    <xf numFmtId="0" fontId="0" fillId="0" borderId="3" xfId="0" applyFont="1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textRotation="90" wrapText="1"/>
    </xf>
    <xf numFmtId="0" fontId="0" fillId="0" borderId="13" xfId="0" applyBorder="1" applyAlignment="1">
      <alignment horizontal="center" textRotation="90" wrapText="1"/>
    </xf>
    <xf numFmtId="0" fontId="0" fillId="2" borderId="6" xfId="0" applyFill="1" applyBorder="1" applyAlignment="1">
      <alignment horizontal="center" vertical="center" textRotation="90" wrapText="1"/>
    </xf>
    <xf numFmtId="0" fontId="0" fillId="2" borderId="1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righ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0"/>
                  <c:y val="3.6490390041061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348272642390291E-3"/>
                  <c:y val="3.279224866094294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90371376732961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7348272642390291E-3"/>
                  <c:y val="-1.597319281553566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1.563137517036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6586955597984259E-3"/>
                  <c:y val="-6.9367279261760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1.125773701527002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5.4880433396976387E-3"/>
                  <c:y val="9.0212729940187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829347779899213E-3"/>
                  <c:y val="1.81282716831751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VFD!$AD$66:$AS$66</c:f>
              <c:numCache>
                <c:formatCode>0.0</c:formatCode>
                <c:ptCount val="16"/>
                <c:pt idx="0">
                  <c:v>-2.3543997202308096</c:v>
                </c:pt>
                <c:pt idx="1">
                  <c:v>-1.5925</c:v>
                </c:pt>
                <c:pt idx="2">
                  <c:v>-3.223880993180626</c:v>
                </c:pt>
                <c:pt idx="3">
                  <c:v>-15.166842245225729</c:v>
                </c:pt>
                <c:pt idx="4">
                  <c:v>-24.61767536592512</c:v>
                </c:pt>
                <c:pt idx="5">
                  <c:v>-72.75190419287263</c:v>
                </c:pt>
                <c:pt idx="6">
                  <c:v>-26.632796430874272</c:v>
                </c:pt>
                <c:pt idx="7">
                  <c:v>-35.568896683871941</c:v>
                </c:pt>
                <c:pt idx="8">
                  <c:v>-0.80233697496417034</c:v>
                </c:pt>
                <c:pt idx="9">
                  <c:v>-79.961347575596378</c:v>
                </c:pt>
                <c:pt idx="10">
                  <c:v>-11.483451548451548</c:v>
                </c:pt>
                <c:pt idx="11">
                  <c:v>-0.56745587745587744</c:v>
                </c:pt>
                <c:pt idx="12">
                  <c:v>-2.011296953590874</c:v>
                </c:pt>
                <c:pt idx="13">
                  <c:v>-0.59256559532421593</c:v>
                </c:pt>
                <c:pt idx="14">
                  <c:v>-1.8524183979438849</c:v>
                </c:pt>
                <c:pt idx="15">
                  <c:v>-2.3072611911077434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04256"/>
        <c:axId val="194310144"/>
      </c:barChart>
      <c:catAx>
        <c:axId val="194304256"/>
        <c:scaling>
          <c:orientation val="minMax"/>
        </c:scaling>
        <c:delete val="1"/>
        <c:axPos val="b"/>
        <c:majorTickMark val="out"/>
        <c:minorTickMark val="none"/>
        <c:tickLblPos val="nextTo"/>
        <c:crossAx val="194310144"/>
        <c:crosses val="autoZero"/>
        <c:auto val="1"/>
        <c:lblAlgn val="ctr"/>
        <c:lblOffset val="100"/>
        <c:noMultiLvlLbl val="0"/>
      </c:catAx>
      <c:valAx>
        <c:axId val="19431014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1943042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333376</xdr:colOff>
      <xdr:row>67</xdr:row>
      <xdr:rowOff>0</xdr:rowOff>
    </xdr:from>
    <xdr:to>
      <xdr:col>45</xdr:col>
      <xdr:colOff>161925</xdr:colOff>
      <xdr:row>76</xdr:row>
      <xdr:rowOff>37420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W314"/>
  <sheetViews>
    <sheetView tabSelected="1" zoomScaleNormal="100" workbookViewId="0">
      <pane xSplit="3" ySplit="10" topLeftCell="D50" activePane="bottomRight" state="frozen"/>
      <selection pane="topRight" activeCell="D1" sqref="D1"/>
      <selection pane="bottomLeft" activeCell="A11" sqref="A11"/>
      <selection pane="bottomRight" activeCell="R70" sqref="R70"/>
    </sheetView>
  </sheetViews>
  <sheetFormatPr defaultRowHeight="15" x14ac:dyDescent="0.25"/>
  <cols>
    <col min="1" max="1" width="11.7109375" style="4" customWidth="1"/>
    <col min="2" max="2" width="18.42578125" style="4" customWidth="1"/>
    <col min="3" max="3" width="65.85546875" style="4" customWidth="1"/>
    <col min="4" max="8" width="3.7109375" style="4" customWidth="1"/>
    <col min="9" max="9" width="1.42578125" style="17" customWidth="1"/>
    <col min="10" max="10" width="5.5703125" style="4" customWidth="1"/>
    <col min="11" max="11" width="6.28515625" style="4" customWidth="1"/>
    <col min="12" max="12" width="1.7109375" style="22" customWidth="1"/>
    <col min="13" max="28" width="5.7109375" style="4" customWidth="1"/>
    <col min="29" max="29" width="3.28515625" style="17" customWidth="1"/>
    <col min="30" max="45" width="6" style="4" customWidth="1"/>
    <col min="46" max="46" width="2.140625" style="28" customWidth="1"/>
    <col min="47" max="47" width="1.7109375" style="4" customWidth="1"/>
    <col min="48" max="57" width="9.140625" style="4" customWidth="1"/>
    <col min="58" max="58" width="3.7109375" style="4" bestFit="1" customWidth="1"/>
    <col min="59" max="59" width="4.140625" style="4" customWidth="1"/>
    <col min="60" max="62" width="3.7109375" style="4" bestFit="1" customWidth="1"/>
    <col min="63" max="65" width="6.5703125" style="4" bestFit="1" customWidth="1"/>
    <col min="66" max="69" width="9.140625" style="4"/>
    <col min="70" max="76" width="0" style="4" hidden="1" customWidth="1"/>
    <col min="77" max="16384" width="9.140625" style="4"/>
  </cols>
  <sheetData>
    <row r="2" spans="1:75" x14ac:dyDescent="0.25">
      <c r="F2" s="92" t="s">
        <v>92</v>
      </c>
      <c r="G2" s="93"/>
      <c r="H2" s="93"/>
      <c r="I2" s="93"/>
      <c r="J2" s="93"/>
      <c r="K2" s="93"/>
      <c r="L2" s="23"/>
      <c r="M2" s="10" t="s">
        <v>0</v>
      </c>
      <c r="N2" s="1" t="s">
        <v>0</v>
      </c>
      <c r="O2" s="1" t="s">
        <v>0</v>
      </c>
      <c r="P2" s="1" t="s">
        <v>0</v>
      </c>
      <c r="Q2" s="1" t="s">
        <v>0</v>
      </c>
      <c r="R2" s="1" t="s">
        <v>0</v>
      </c>
      <c r="S2" s="1" t="s">
        <v>0</v>
      </c>
      <c r="T2" s="1" t="s">
        <v>0</v>
      </c>
      <c r="U2" s="1" t="s">
        <v>0</v>
      </c>
      <c r="V2" s="1" t="s">
        <v>0</v>
      </c>
      <c r="W2" s="1" t="s">
        <v>0</v>
      </c>
      <c r="X2" s="1" t="s">
        <v>0</v>
      </c>
      <c r="Y2" s="1" t="s">
        <v>0</v>
      </c>
      <c r="Z2" s="1" t="s">
        <v>0</v>
      </c>
      <c r="AA2" s="1" t="s">
        <v>0</v>
      </c>
      <c r="AB2" s="52" t="s">
        <v>113</v>
      </c>
      <c r="AC2" s="30"/>
      <c r="AD2" s="53"/>
      <c r="AE2" s="53"/>
      <c r="AF2" s="53"/>
      <c r="AG2" s="55" t="s">
        <v>108</v>
      </c>
      <c r="AH2" s="56" t="s">
        <v>109</v>
      </c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14"/>
      <c r="BF2" s="4" t="s">
        <v>0</v>
      </c>
      <c r="BG2" s="3" t="s">
        <v>97</v>
      </c>
    </row>
    <row r="3" spans="1:75" x14ac:dyDescent="0.25">
      <c r="F3" s="92" t="s">
        <v>93</v>
      </c>
      <c r="G3" s="93"/>
      <c r="H3" s="93"/>
      <c r="I3" s="93"/>
      <c r="J3" s="93"/>
      <c r="K3" s="93"/>
      <c r="L3" s="23"/>
      <c r="M3" s="10"/>
      <c r="N3" s="1"/>
      <c r="O3" s="1"/>
      <c r="P3" s="1" t="s">
        <v>4</v>
      </c>
      <c r="Q3" s="1" t="s">
        <v>1</v>
      </c>
      <c r="R3" s="1"/>
      <c r="S3" s="1" t="s">
        <v>1</v>
      </c>
      <c r="T3" s="1" t="s">
        <v>1</v>
      </c>
      <c r="U3" s="1" t="s">
        <v>1</v>
      </c>
      <c r="V3" s="1" t="s">
        <v>1</v>
      </c>
      <c r="W3" s="1" t="s">
        <v>1</v>
      </c>
      <c r="X3" s="1" t="s">
        <v>1</v>
      </c>
      <c r="Y3" s="1"/>
      <c r="Z3" s="1" t="s">
        <v>1</v>
      </c>
      <c r="AA3" s="1" t="s">
        <v>108</v>
      </c>
      <c r="AB3" s="52" t="s">
        <v>4</v>
      </c>
      <c r="AC3" s="30"/>
      <c r="AD3" s="53"/>
      <c r="AE3" s="53"/>
      <c r="AF3" s="53"/>
      <c r="AG3" s="55" t="s">
        <v>0</v>
      </c>
      <c r="AH3" s="56" t="s">
        <v>110</v>
      </c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14"/>
      <c r="BF3" s="4" t="s">
        <v>1</v>
      </c>
      <c r="BG3" s="3" t="s">
        <v>98</v>
      </c>
    </row>
    <row r="4" spans="1:75" x14ac:dyDescent="0.25">
      <c r="F4" s="92" t="s">
        <v>94</v>
      </c>
      <c r="G4" s="93"/>
      <c r="H4" s="93"/>
      <c r="I4" s="93"/>
      <c r="J4" s="93"/>
      <c r="K4" s="93"/>
      <c r="L4" s="23"/>
      <c r="M4" s="10" t="s">
        <v>108</v>
      </c>
      <c r="N4" s="1" t="s">
        <v>108</v>
      </c>
      <c r="O4" s="1" t="s">
        <v>108</v>
      </c>
      <c r="P4" s="1"/>
      <c r="Q4" s="1" t="s">
        <v>108</v>
      </c>
      <c r="R4" s="1" t="s">
        <v>108</v>
      </c>
      <c r="S4" s="1" t="s">
        <v>108</v>
      </c>
      <c r="T4" s="1" t="s">
        <v>1</v>
      </c>
      <c r="U4" s="1" t="s">
        <v>4</v>
      </c>
      <c r="V4" s="1" t="s">
        <v>4</v>
      </c>
      <c r="W4" s="1" t="s">
        <v>4</v>
      </c>
      <c r="X4" s="1" t="s">
        <v>108</v>
      </c>
      <c r="Y4" s="1" t="s">
        <v>108</v>
      </c>
      <c r="Z4" s="1" t="s">
        <v>108</v>
      </c>
      <c r="AA4" s="1" t="s">
        <v>4</v>
      </c>
      <c r="AB4" s="52" t="s">
        <v>4</v>
      </c>
      <c r="AC4" s="30"/>
      <c r="AD4" s="53"/>
      <c r="AE4" s="53"/>
      <c r="AF4" s="53"/>
      <c r="AG4" s="55" t="s">
        <v>4</v>
      </c>
      <c r="AH4" s="56" t="s">
        <v>111</v>
      </c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14"/>
      <c r="BF4" s="4" t="s">
        <v>2</v>
      </c>
      <c r="BG4" s="3" t="s">
        <v>99</v>
      </c>
    </row>
    <row r="5" spans="1:75" x14ac:dyDescent="0.25">
      <c r="F5" s="92" t="s">
        <v>95</v>
      </c>
      <c r="G5" s="93"/>
      <c r="H5" s="93"/>
      <c r="I5" s="93"/>
      <c r="J5" s="93"/>
      <c r="K5" s="93"/>
      <c r="L5" s="23"/>
      <c r="M5" s="10"/>
      <c r="N5" s="1"/>
      <c r="O5" s="1"/>
      <c r="P5" s="1" t="s">
        <v>4</v>
      </c>
      <c r="Q5" s="1"/>
      <c r="R5" s="1" t="s">
        <v>1</v>
      </c>
      <c r="S5" s="1"/>
      <c r="T5" s="1" t="s">
        <v>108</v>
      </c>
      <c r="U5" s="1"/>
      <c r="V5" s="1" t="s">
        <v>4</v>
      </c>
      <c r="W5" s="1"/>
      <c r="X5" s="1" t="s">
        <v>4</v>
      </c>
      <c r="Y5" s="1"/>
      <c r="Z5" s="1" t="s">
        <v>4</v>
      </c>
      <c r="AA5" s="1" t="s">
        <v>4</v>
      </c>
      <c r="AB5" s="52" t="s">
        <v>4</v>
      </c>
      <c r="AC5" s="30"/>
      <c r="AD5" s="53"/>
      <c r="AE5" s="53"/>
      <c r="AF5" s="53"/>
      <c r="AG5" s="55" t="s">
        <v>1</v>
      </c>
      <c r="AH5" s="56" t="s">
        <v>112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14"/>
      <c r="BF5" s="4" t="s">
        <v>3</v>
      </c>
      <c r="BG5" s="3" t="s">
        <v>100</v>
      </c>
    </row>
    <row r="6" spans="1:75" x14ac:dyDescent="0.25">
      <c r="F6" s="92" t="s">
        <v>57</v>
      </c>
      <c r="G6" s="93"/>
      <c r="H6" s="93"/>
      <c r="I6" s="93"/>
      <c r="J6" s="93"/>
      <c r="K6" s="93"/>
      <c r="L6" s="23"/>
      <c r="M6" s="10"/>
      <c r="N6" s="1"/>
      <c r="O6" s="1"/>
      <c r="P6" s="1" t="s">
        <v>108</v>
      </c>
      <c r="Q6" s="1" t="s">
        <v>4</v>
      </c>
      <c r="R6" s="1"/>
      <c r="S6" s="1" t="s">
        <v>4</v>
      </c>
      <c r="T6" s="1" t="s">
        <v>4</v>
      </c>
      <c r="U6" s="1" t="s">
        <v>108</v>
      </c>
      <c r="V6" s="1" t="s">
        <v>4</v>
      </c>
      <c r="W6" s="1" t="s">
        <v>4</v>
      </c>
      <c r="X6" s="1"/>
      <c r="Y6" s="1" t="s">
        <v>4</v>
      </c>
      <c r="Z6" s="1" t="s">
        <v>4</v>
      </c>
      <c r="AA6" s="1" t="s">
        <v>4</v>
      </c>
      <c r="AB6" s="52" t="s">
        <v>4</v>
      </c>
      <c r="AC6" s="30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14"/>
      <c r="BF6" s="4" t="s">
        <v>4</v>
      </c>
      <c r="BG6" s="3" t="s">
        <v>75</v>
      </c>
    </row>
    <row r="7" spans="1:75" x14ac:dyDescent="0.25">
      <c r="F7" s="92" t="s">
        <v>96</v>
      </c>
      <c r="G7" s="93"/>
      <c r="H7" s="93"/>
      <c r="I7" s="93"/>
      <c r="J7" s="93"/>
      <c r="K7" s="93"/>
      <c r="L7" s="23"/>
      <c r="M7" s="10"/>
      <c r="N7" s="10" t="s">
        <v>108</v>
      </c>
      <c r="O7" s="10"/>
      <c r="P7" s="10" t="s">
        <v>4</v>
      </c>
      <c r="Q7" s="10"/>
      <c r="R7" s="10" t="s">
        <v>4</v>
      </c>
      <c r="S7" s="10" t="s">
        <v>1</v>
      </c>
      <c r="T7" s="10" t="s">
        <v>1</v>
      </c>
      <c r="U7" s="10"/>
      <c r="V7" s="10" t="s">
        <v>108</v>
      </c>
      <c r="W7" s="10" t="s">
        <v>108</v>
      </c>
      <c r="X7" s="10" t="s">
        <v>4</v>
      </c>
      <c r="Y7" s="10" t="s">
        <v>4</v>
      </c>
      <c r="Z7" s="10" t="s">
        <v>108</v>
      </c>
      <c r="AA7" s="10" t="s">
        <v>4</v>
      </c>
      <c r="AB7" s="52" t="s">
        <v>4</v>
      </c>
      <c r="AC7" s="30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14"/>
    </row>
    <row r="8" spans="1:75" s="12" customFormat="1" x14ac:dyDescent="0.25">
      <c r="I8" s="23"/>
      <c r="J8" s="11"/>
      <c r="K8" s="13"/>
      <c r="L8" s="23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30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</row>
    <row r="9" spans="1:75" ht="93" customHeight="1" x14ac:dyDescent="0.25">
      <c r="A9" s="17"/>
      <c r="B9" s="17"/>
      <c r="C9" s="17"/>
      <c r="D9" s="19" t="s">
        <v>83</v>
      </c>
      <c r="E9" s="19" t="s">
        <v>132</v>
      </c>
      <c r="F9" s="19" t="s">
        <v>58</v>
      </c>
      <c r="G9" s="19" t="s">
        <v>56</v>
      </c>
      <c r="H9" s="19" t="s">
        <v>59</v>
      </c>
      <c r="I9" s="21"/>
      <c r="J9" s="88" t="s">
        <v>60</v>
      </c>
      <c r="K9" s="88" t="s">
        <v>61</v>
      </c>
      <c r="M9" s="86" t="s">
        <v>42</v>
      </c>
      <c r="N9" s="90" t="s">
        <v>41</v>
      </c>
      <c r="O9" s="90" t="s">
        <v>43</v>
      </c>
      <c r="P9" s="90" t="s">
        <v>44</v>
      </c>
      <c r="Q9" s="90" t="s">
        <v>45</v>
      </c>
      <c r="R9" s="90" t="s">
        <v>49</v>
      </c>
      <c r="S9" s="90" t="s">
        <v>50</v>
      </c>
      <c r="T9" s="90" t="s">
        <v>46</v>
      </c>
      <c r="U9" s="90" t="s">
        <v>47</v>
      </c>
      <c r="V9" s="90" t="s">
        <v>48</v>
      </c>
      <c r="W9" s="90" t="s">
        <v>51</v>
      </c>
      <c r="X9" s="90" t="s">
        <v>52</v>
      </c>
      <c r="Y9" s="90" t="s">
        <v>53</v>
      </c>
      <c r="Z9" s="90" t="s">
        <v>54</v>
      </c>
      <c r="AA9" s="90" t="s">
        <v>55</v>
      </c>
      <c r="AB9" s="90" t="s">
        <v>81</v>
      </c>
      <c r="AC9" s="31"/>
      <c r="AD9" s="86" t="s">
        <v>42</v>
      </c>
      <c r="AE9" s="90" t="s">
        <v>41</v>
      </c>
      <c r="AF9" s="90" t="s">
        <v>43</v>
      </c>
      <c r="AG9" s="90" t="s">
        <v>44</v>
      </c>
      <c r="AH9" s="90" t="s">
        <v>45</v>
      </c>
      <c r="AI9" s="90" t="s">
        <v>49</v>
      </c>
      <c r="AJ9" s="90" t="s">
        <v>50</v>
      </c>
      <c r="AK9" s="90" t="s">
        <v>46</v>
      </c>
      <c r="AL9" s="90" t="s">
        <v>47</v>
      </c>
      <c r="AM9" s="90" t="s">
        <v>48</v>
      </c>
      <c r="AN9" s="90" t="s">
        <v>51</v>
      </c>
      <c r="AO9" s="90" t="s">
        <v>52</v>
      </c>
      <c r="AP9" s="90" t="s">
        <v>53</v>
      </c>
      <c r="AQ9" s="90" t="s">
        <v>54</v>
      </c>
      <c r="AR9" s="90" t="s">
        <v>55</v>
      </c>
      <c r="AS9" s="90" t="s">
        <v>81</v>
      </c>
      <c r="AT9" s="27"/>
      <c r="AV9" s="59" t="s">
        <v>118</v>
      </c>
      <c r="AW9" s="59" t="s">
        <v>119</v>
      </c>
      <c r="AX9" s="59" t="s">
        <v>114</v>
      </c>
      <c r="AY9" s="59" t="s">
        <v>115</v>
      </c>
      <c r="AZ9" s="59" t="s">
        <v>116</v>
      </c>
      <c r="BA9" s="59" t="s">
        <v>117</v>
      </c>
      <c r="BB9" s="59" t="s">
        <v>122</v>
      </c>
      <c r="BC9" s="59" t="s">
        <v>121</v>
      </c>
      <c r="BD9" s="59" t="s">
        <v>120</v>
      </c>
      <c r="BE9" s="59" t="s">
        <v>123</v>
      </c>
      <c r="BF9" s="59" t="s">
        <v>124</v>
      </c>
      <c r="BG9" s="59" t="s">
        <v>125</v>
      </c>
      <c r="BH9" s="59" t="s">
        <v>126</v>
      </c>
      <c r="BI9" s="59" t="s">
        <v>127</v>
      </c>
      <c r="BJ9" s="60" t="s">
        <v>128</v>
      </c>
      <c r="BK9" s="59" t="s">
        <v>129</v>
      </c>
      <c r="BL9" s="59" t="s">
        <v>130</v>
      </c>
      <c r="BM9" s="59" t="s">
        <v>131</v>
      </c>
    </row>
    <row r="10" spans="1:75" ht="18" customHeight="1" x14ac:dyDescent="0.25">
      <c r="A10" s="16" t="s">
        <v>9</v>
      </c>
      <c r="B10" s="62" t="s">
        <v>10</v>
      </c>
      <c r="C10" s="63"/>
      <c r="D10" s="20" t="s">
        <v>63</v>
      </c>
      <c r="E10" s="20" t="s">
        <v>63</v>
      </c>
      <c r="F10" s="20" t="s">
        <v>64</v>
      </c>
      <c r="G10" s="20" t="s">
        <v>64</v>
      </c>
      <c r="H10" s="20" t="s">
        <v>65</v>
      </c>
      <c r="I10" s="22"/>
      <c r="J10" s="89"/>
      <c r="K10" s="89"/>
      <c r="M10" s="87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31"/>
      <c r="AD10" s="87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27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61"/>
      <c r="BK10" s="59"/>
      <c r="BL10" s="59"/>
      <c r="BM10" s="59"/>
      <c r="BS10" s="20">
        <v>9</v>
      </c>
      <c r="BT10" s="20">
        <v>9</v>
      </c>
      <c r="BU10" s="20">
        <v>3</v>
      </c>
      <c r="BV10" s="20">
        <v>3</v>
      </c>
      <c r="BW10" s="20">
        <v>1</v>
      </c>
    </row>
    <row r="11" spans="1:75" ht="30.75" customHeight="1" x14ac:dyDescent="0.25">
      <c r="A11" s="65" t="s">
        <v>82</v>
      </c>
      <c r="B11" s="70" t="s">
        <v>6</v>
      </c>
      <c r="C11" s="72"/>
      <c r="D11" s="2">
        <v>9</v>
      </c>
      <c r="E11" s="2">
        <v>9</v>
      </c>
      <c r="F11" s="2"/>
      <c r="G11" s="2">
        <v>3</v>
      </c>
      <c r="H11" s="10">
        <v>3</v>
      </c>
      <c r="I11" s="22"/>
      <c r="J11" s="18">
        <f>$BS$10*D11+$BT$10*E11+$BU$10*F11+$BV$10*G11+$BW$10*H11</f>
        <v>174</v>
      </c>
      <c r="K11" s="5">
        <f t="shared" ref="K11:K54" si="0">J11/SUM(J$11:J$54)</f>
        <v>3.1596150354094792E-2</v>
      </c>
      <c r="M11" s="10">
        <v>3</v>
      </c>
      <c r="N11" s="2"/>
      <c r="O11" s="2">
        <v>3</v>
      </c>
      <c r="P11" s="2">
        <v>1</v>
      </c>
      <c r="Q11" s="2">
        <v>3</v>
      </c>
      <c r="R11" s="2">
        <v>9</v>
      </c>
      <c r="S11" s="2">
        <v>9</v>
      </c>
      <c r="T11" s="2">
        <v>3</v>
      </c>
      <c r="U11" s="2">
        <v>3</v>
      </c>
      <c r="V11" s="2">
        <v>9</v>
      </c>
      <c r="W11" s="2"/>
      <c r="X11" s="2"/>
      <c r="Y11" s="2"/>
      <c r="Z11" s="2"/>
      <c r="AA11" s="2"/>
      <c r="AB11" s="52"/>
      <c r="AC11" s="30"/>
      <c r="AD11" s="32">
        <f>M11*($J11/SUM($M11:$AB11))</f>
        <v>12.13953488372093</v>
      </c>
      <c r="AE11" s="32">
        <f t="shared" ref="AE11:AS27" si="1">N11*($J11/SUM($M11:$AB11))</f>
        <v>0</v>
      </c>
      <c r="AF11" s="32">
        <f t="shared" si="1"/>
        <v>12.13953488372093</v>
      </c>
      <c r="AG11" s="32">
        <f t="shared" si="1"/>
        <v>4.0465116279069768</v>
      </c>
      <c r="AH11" s="32">
        <f t="shared" si="1"/>
        <v>12.13953488372093</v>
      </c>
      <c r="AI11" s="32">
        <f t="shared" si="1"/>
        <v>36.418604651162795</v>
      </c>
      <c r="AJ11" s="32">
        <f t="shared" si="1"/>
        <v>36.418604651162795</v>
      </c>
      <c r="AK11" s="32">
        <f t="shared" si="1"/>
        <v>12.13953488372093</v>
      </c>
      <c r="AL11" s="32">
        <f t="shared" si="1"/>
        <v>12.13953488372093</v>
      </c>
      <c r="AM11" s="32">
        <f t="shared" si="1"/>
        <v>36.418604651162795</v>
      </c>
      <c r="AN11" s="32">
        <f t="shared" si="1"/>
        <v>0</v>
      </c>
      <c r="AO11" s="32">
        <f t="shared" si="1"/>
        <v>0</v>
      </c>
      <c r="AP11" s="32">
        <f t="shared" si="1"/>
        <v>0</v>
      </c>
      <c r="AQ11" s="32">
        <f t="shared" si="1"/>
        <v>0</v>
      </c>
      <c r="AR11" s="32">
        <f t="shared" si="1"/>
        <v>0</v>
      </c>
      <c r="AS11" s="32">
        <f t="shared" si="1"/>
        <v>0</v>
      </c>
      <c r="AT11" s="14"/>
      <c r="AU11" s="6"/>
      <c r="AV11" s="58" t="s">
        <v>0</v>
      </c>
      <c r="AW11" s="58" t="s">
        <v>0</v>
      </c>
      <c r="AX11" s="58" t="s">
        <v>0</v>
      </c>
      <c r="AY11" s="58"/>
      <c r="AZ11" s="58"/>
      <c r="BA11" s="58" t="s">
        <v>0</v>
      </c>
      <c r="BB11" s="58" t="s">
        <v>0</v>
      </c>
      <c r="BC11" s="58" t="s">
        <v>0</v>
      </c>
      <c r="BD11" s="58" t="s">
        <v>0</v>
      </c>
      <c r="BE11" s="58" t="s">
        <v>2</v>
      </c>
      <c r="BF11" s="57" t="s">
        <v>2</v>
      </c>
      <c r="BG11" s="57" t="s">
        <v>3</v>
      </c>
      <c r="BH11" s="57" t="s">
        <v>0</v>
      </c>
      <c r="BI11" s="57" t="s">
        <v>2</v>
      </c>
      <c r="BJ11" s="57" t="s">
        <v>3</v>
      </c>
      <c r="BK11" s="57"/>
      <c r="BL11" s="57"/>
      <c r="BM11" s="57"/>
    </row>
    <row r="12" spans="1:75" ht="32.25" customHeight="1" x14ac:dyDescent="0.25">
      <c r="A12" s="73"/>
      <c r="B12" s="70" t="s">
        <v>5</v>
      </c>
      <c r="C12" s="72"/>
      <c r="D12" s="2">
        <v>9</v>
      </c>
      <c r="E12" s="2">
        <v>9</v>
      </c>
      <c r="F12" s="2"/>
      <c r="G12" s="2">
        <v>3</v>
      </c>
      <c r="H12" s="2">
        <v>3</v>
      </c>
      <c r="I12" s="24"/>
      <c r="J12" s="18">
        <f t="shared" ref="J12:J54" si="2">$BS$10*D12+$BT$10*E12+$BU$10*F12+$BV$10*G12+$BW$10*H12</f>
        <v>174</v>
      </c>
      <c r="K12" s="5">
        <f t="shared" si="0"/>
        <v>3.1596150354094792E-2</v>
      </c>
      <c r="M12" s="10">
        <v>3</v>
      </c>
      <c r="N12" s="2"/>
      <c r="O12" s="2">
        <v>3</v>
      </c>
      <c r="P12" s="2">
        <v>1</v>
      </c>
      <c r="Q12" s="2">
        <v>3</v>
      </c>
      <c r="R12" s="2">
        <v>9</v>
      </c>
      <c r="S12" s="2">
        <v>9</v>
      </c>
      <c r="T12" s="2">
        <v>3</v>
      </c>
      <c r="U12" s="2">
        <v>3</v>
      </c>
      <c r="V12" s="2">
        <v>9</v>
      </c>
      <c r="W12" s="2"/>
      <c r="X12" s="2"/>
      <c r="Y12" s="2"/>
      <c r="Z12" s="2"/>
      <c r="AA12" s="2"/>
      <c r="AB12" s="52"/>
      <c r="AC12" s="30"/>
      <c r="AD12" s="32">
        <f t="shared" ref="AD12:AD54" si="3">M12*($J12/SUM($M12:$AB12))</f>
        <v>12.13953488372093</v>
      </c>
      <c r="AE12" s="32">
        <f t="shared" ref="AE12:AE54" si="4">N12*($J12/SUM($M12:$AB12))</f>
        <v>0</v>
      </c>
      <c r="AF12" s="32">
        <f t="shared" ref="AF12:AF54" si="5">O12*($J12/SUM($M12:$AB12))</f>
        <v>12.13953488372093</v>
      </c>
      <c r="AG12" s="32">
        <f t="shared" ref="AG12:AG54" si="6">P12*($J12/SUM($M12:$AB12))</f>
        <v>4.0465116279069768</v>
      </c>
      <c r="AH12" s="32">
        <f t="shared" ref="AH12:AH54" si="7">Q12*($J12/SUM($M12:$AB12))</f>
        <v>12.13953488372093</v>
      </c>
      <c r="AI12" s="32">
        <f t="shared" ref="AI12:AI54" si="8">R12*($J12/SUM($M12:$AB12))</f>
        <v>36.418604651162795</v>
      </c>
      <c r="AJ12" s="32">
        <f t="shared" ref="AJ12:AJ54" si="9">S12*($J12/SUM($M12:$AB12))</f>
        <v>36.418604651162795</v>
      </c>
      <c r="AK12" s="32">
        <f t="shared" ref="AK12:AK54" si="10">T12*($J12/SUM($M12:$AB12))</f>
        <v>12.13953488372093</v>
      </c>
      <c r="AL12" s="32">
        <f t="shared" ref="AL12:AL54" si="11">U12*($J12/SUM($M12:$AB12))</f>
        <v>12.13953488372093</v>
      </c>
      <c r="AM12" s="32">
        <f t="shared" ref="AM12:AM54" si="12">V12*($J12/SUM($M12:$AB12))</f>
        <v>36.418604651162795</v>
      </c>
      <c r="AN12" s="32">
        <f t="shared" ref="AN12:AN54" si="13">W12*($J12/SUM($M12:$AB12))</f>
        <v>0</v>
      </c>
      <c r="AO12" s="32">
        <f t="shared" ref="AO12:AO54" si="14">X12*($J12/SUM($M12:$AB12))</f>
        <v>0</v>
      </c>
      <c r="AP12" s="32">
        <f t="shared" ref="AP12:AP54" si="15">Y12*($J12/SUM($M12:$AB12))</f>
        <v>0</v>
      </c>
      <c r="AQ12" s="32">
        <f t="shared" ref="AQ12:AQ54" si="16">Z12*($J12/SUM($M12:$AB12))</f>
        <v>0</v>
      </c>
      <c r="AR12" s="32">
        <f t="shared" ref="AR12:AR54" si="17">AA12*($J12/SUM($M12:$AB12))</f>
        <v>0</v>
      </c>
      <c r="AS12" s="32">
        <f t="shared" si="1"/>
        <v>0</v>
      </c>
      <c r="AT12" s="14"/>
      <c r="AV12" s="57" t="s">
        <v>0</v>
      </c>
      <c r="AW12" s="57" t="s">
        <v>0</v>
      </c>
      <c r="AX12" s="57" t="s">
        <v>0</v>
      </c>
      <c r="AY12" s="57"/>
      <c r="AZ12" s="57"/>
      <c r="BA12" s="57" t="s">
        <v>0</v>
      </c>
      <c r="BB12" s="57" t="s">
        <v>0</v>
      </c>
      <c r="BC12" s="57" t="s">
        <v>0</v>
      </c>
      <c r="BD12" s="57" t="s">
        <v>0</v>
      </c>
      <c r="BE12" s="57" t="s">
        <v>2</v>
      </c>
      <c r="BF12" s="57" t="s">
        <v>2</v>
      </c>
      <c r="BG12" s="57" t="s">
        <v>3</v>
      </c>
      <c r="BH12" s="57" t="s">
        <v>0</v>
      </c>
      <c r="BI12" s="57" t="s">
        <v>2</v>
      </c>
      <c r="BJ12" s="57" t="s">
        <v>3</v>
      </c>
      <c r="BK12" s="57"/>
      <c r="BL12" s="57"/>
      <c r="BM12" s="57"/>
    </row>
    <row r="13" spans="1:75" x14ac:dyDescent="0.25">
      <c r="A13" s="65" t="s">
        <v>7</v>
      </c>
      <c r="B13" s="74" t="s">
        <v>90</v>
      </c>
      <c r="C13" s="8" t="s">
        <v>91</v>
      </c>
      <c r="D13" s="1">
        <v>9</v>
      </c>
      <c r="E13" s="1">
        <v>9</v>
      </c>
      <c r="F13" s="1">
        <v>9</v>
      </c>
      <c r="G13" s="18">
        <v>9</v>
      </c>
      <c r="H13" s="1">
        <v>3</v>
      </c>
      <c r="I13" s="24"/>
      <c r="J13" s="18">
        <f t="shared" si="2"/>
        <v>219</v>
      </c>
      <c r="K13" s="5">
        <f t="shared" si="0"/>
        <v>3.9767568549119302E-2</v>
      </c>
      <c r="M13" s="10">
        <v>3</v>
      </c>
      <c r="N13" s="1"/>
      <c r="O13" s="1">
        <v>3</v>
      </c>
      <c r="P13" s="1"/>
      <c r="Q13" s="1">
        <v>3</v>
      </c>
      <c r="R13" s="1">
        <v>9</v>
      </c>
      <c r="S13" s="1"/>
      <c r="T13" s="1"/>
      <c r="U13" s="1"/>
      <c r="V13" s="1"/>
      <c r="W13" s="1"/>
      <c r="X13" s="1"/>
      <c r="Y13" s="1"/>
      <c r="Z13" s="1"/>
      <c r="AA13" s="1"/>
      <c r="AB13" s="52"/>
      <c r="AC13" s="30"/>
      <c r="AD13" s="32">
        <f t="shared" si="3"/>
        <v>36.5</v>
      </c>
      <c r="AE13" s="32">
        <f t="shared" si="4"/>
        <v>0</v>
      </c>
      <c r="AF13" s="32">
        <f t="shared" si="5"/>
        <v>36.5</v>
      </c>
      <c r="AG13" s="32">
        <f t="shared" si="6"/>
        <v>0</v>
      </c>
      <c r="AH13" s="32">
        <f t="shared" si="7"/>
        <v>36.5</v>
      </c>
      <c r="AI13" s="32">
        <f t="shared" si="8"/>
        <v>109.5</v>
      </c>
      <c r="AJ13" s="32">
        <f t="shared" si="9"/>
        <v>0</v>
      </c>
      <c r="AK13" s="32">
        <f t="shared" si="10"/>
        <v>0</v>
      </c>
      <c r="AL13" s="32">
        <f t="shared" si="11"/>
        <v>0</v>
      </c>
      <c r="AM13" s="32">
        <f t="shared" si="12"/>
        <v>0</v>
      </c>
      <c r="AN13" s="32">
        <f t="shared" si="13"/>
        <v>0</v>
      </c>
      <c r="AO13" s="32">
        <f t="shared" si="14"/>
        <v>0</v>
      </c>
      <c r="AP13" s="32">
        <f t="shared" si="15"/>
        <v>0</v>
      </c>
      <c r="AQ13" s="32">
        <f t="shared" si="16"/>
        <v>0</v>
      </c>
      <c r="AR13" s="32">
        <f t="shared" si="17"/>
        <v>0</v>
      </c>
      <c r="AS13" s="32">
        <f t="shared" si="1"/>
        <v>0</v>
      </c>
      <c r="AT13" s="14"/>
      <c r="AV13" s="57"/>
      <c r="AW13" s="57"/>
      <c r="AX13" s="57"/>
      <c r="AY13" s="57"/>
      <c r="AZ13" s="57"/>
      <c r="BA13" s="57"/>
      <c r="BB13" s="57"/>
      <c r="BC13" s="57"/>
      <c r="BD13" s="57" t="s">
        <v>0</v>
      </c>
      <c r="BE13" s="57" t="s">
        <v>2</v>
      </c>
      <c r="BF13" s="57" t="s">
        <v>2</v>
      </c>
      <c r="BG13" s="57" t="s">
        <v>2</v>
      </c>
      <c r="BH13" s="57" t="s">
        <v>2</v>
      </c>
      <c r="BI13" s="57" t="s">
        <v>2</v>
      </c>
      <c r="BJ13" s="57" t="s">
        <v>3</v>
      </c>
      <c r="BK13" s="57"/>
      <c r="BL13" s="57"/>
      <c r="BM13" s="57"/>
      <c r="BO13" s="3"/>
      <c r="BQ13" s="3"/>
    </row>
    <row r="14" spans="1:75" x14ac:dyDescent="0.25">
      <c r="A14" s="66"/>
      <c r="B14" s="75"/>
      <c r="C14" s="8" t="s">
        <v>101</v>
      </c>
      <c r="D14" s="1">
        <v>3</v>
      </c>
      <c r="E14" s="1">
        <v>9</v>
      </c>
      <c r="F14" s="1">
        <v>9</v>
      </c>
      <c r="G14" s="18">
        <v>1</v>
      </c>
      <c r="H14" s="1">
        <v>9</v>
      </c>
      <c r="I14" s="24"/>
      <c r="J14" s="18">
        <f t="shared" si="2"/>
        <v>147</v>
      </c>
      <c r="K14" s="5">
        <f t="shared" si="0"/>
        <v>2.6693299437080081E-2</v>
      </c>
      <c r="M14" s="10">
        <v>1</v>
      </c>
      <c r="N14" s="1"/>
      <c r="O14" s="1">
        <v>1</v>
      </c>
      <c r="P14" s="1"/>
      <c r="Q14" s="1">
        <v>1</v>
      </c>
      <c r="R14" s="1">
        <v>9</v>
      </c>
      <c r="S14" s="1"/>
      <c r="T14" s="1"/>
      <c r="U14" s="1"/>
      <c r="V14" s="1">
        <v>9</v>
      </c>
      <c r="W14" s="1"/>
      <c r="X14" s="1"/>
      <c r="Y14" s="1"/>
      <c r="Z14" s="1"/>
      <c r="AA14" s="1"/>
      <c r="AB14" s="52"/>
      <c r="AC14" s="30"/>
      <c r="AD14" s="32">
        <f t="shared" si="3"/>
        <v>7</v>
      </c>
      <c r="AE14" s="32">
        <f t="shared" si="4"/>
        <v>0</v>
      </c>
      <c r="AF14" s="32">
        <f t="shared" si="5"/>
        <v>7</v>
      </c>
      <c r="AG14" s="32">
        <f t="shared" si="6"/>
        <v>0</v>
      </c>
      <c r="AH14" s="32">
        <f t="shared" si="7"/>
        <v>7</v>
      </c>
      <c r="AI14" s="32">
        <f t="shared" si="8"/>
        <v>63</v>
      </c>
      <c r="AJ14" s="32">
        <f t="shared" si="9"/>
        <v>0</v>
      </c>
      <c r="AK14" s="32">
        <f t="shared" si="10"/>
        <v>0</v>
      </c>
      <c r="AL14" s="32">
        <f t="shared" si="11"/>
        <v>0</v>
      </c>
      <c r="AM14" s="32">
        <f t="shared" si="12"/>
        <v>63</v>
      </c>
      <c r="AN14" s="32">
        <f t="shared" si="13"/>
        <v>0</v>
      </c>
      <c r="AO14" s="32">
        <f t="shared" si="14"/>
        <v>0</v>
      </c>
      <c r="AP14" s="32">
        <f t="shared" si="15"/>
        <v>0</v>
      </c>
      <c r="AQ14" s="32">
        <f t="shared" si="16"/>
        <v>0</v>
      </c>
      <c r="AR14" s="32">
        <f t="shared" si="17"/>
        <v>0</v>
      </c>
      <c r="AS14" s="32">
        <f t="shared" si="1"/>
        <v>0</v>
      </c>
      <c r="AT14" s="14"/>
      <c r="AV14" s="57" t="s">
        <v>0</v>
      </c>
      <c r="AW14" s="57" t="s">
        <v>0</v>
      </c>
      <c r="AX14" s="57"/>
      <c r="AY14" s="57"/>
      <c r="AZ14" s="57"/>
      <c r="BA14" s="57"/>
      <c r="BB14" s="57"/>
      <c r="BC14" s="57"/>
      <c r="BD14" s="57"/>
      <c r="BE14" s="57"/>
      <c r="BF14" s="57" t="s">
        <v>2</v>
      </c>
      <c r="BG14" s="57" t="s">
        <v>3</v>
      </c>
      <c r="BH14" s="57" t="s">
        <v>2</v>
      </c>
      <c r="BI14" s="57" t="s">
        <v>3</v>
      </c>
      <c r="BJ14" s="57" t="s">
        <v>3</v>
      </c>
      <c r="BK14" s="57"/>
      <c r="BL14" s="57"/>
      <c r="BM14" s="57"/>
      <c r="BO14" s="3"/>
      <c r="BQ14" s="3"/>
    </row>
    <row r="15" spans="1:75" x14ac:dyDescent="0.25">
      <c r="A15" s="66"/>
      <c r="B15" s="75"/>
      <c r="C15" s="8" t="s">
        <v>11</v>
      </c>
      <c r="D15" s="1">
        <v>3</v>
      </c>
      <c r="E15" s="1">
        <v>9</v>
      </c>
      <c r="F15" s="1">
        <v>9</v>
      </c>
      <c r="G15" s="18">
        <v>1</v>
      </c>
      <c r="H15" s="1">
        <v>9</v>
      </c>
      <c r="I15" s="24"/>
      <c r="J15" s="18">
        <f t="shared" si="2"/>
        <v>147</v>
      </c>
      <c r="K15" s="5">
        <f t="shared" si="0"/>
        <v>2.6693299437080081E-2</v>
      </c>
      <c r="M15" s="10">
        <v>1</v>
      </c>
      <c r="N15" s="1"/>
      <c r="O15" s="1">
        <v>1</v>
      </c>
      <c r="P15" s="1"/>
      <c r="Q15" s="1">
        <v>1</v>
      </c>
      <c r="R15" s="1">
        <v>9</v>
      </c>
      <c r="S15" s="1"/>
      <c r="T15" s="1"/>
      <c r="U15" s="1"/>
      <c r="V15" s="1">
        <v>9</v>
      </c>
      <c r="W15" s="1"/>
      <c r="X15" s="1"/>
      <c r="Y15" s="1"/>
      <c r="Z15" s="1"/>
      <c r="AA15" s="1"/>
      <c r="AB15" s="52"/>
      <c r="AC15" s="30"/>
      <c r="AD15" s="32">
        <f t="shared" si="3"/>
        <v>7</v>
      </c>
      <c r="AE15" s="32">
        <f t="shared" si="4"/>
        <v>0</v>
      </c>
      <c r="AF15" s="32">
        <f t="shared" si="5"/>
        <v>7</v>
      </c>
      <c r="AG15" s="32">
        <f t="shared" si="6"/>
        <v>0</v>
      </c>
      <c r="AH15" s="32">
        <f t="shared" si="7"/>
        <v>7</v>
      </c>
      <c r="AI15" s="32">
        <f t="shared" si="8"/>
        <v>63</v>
      </c>
      <c r="AJ15" s="32">
        <f t="shared" si="9"/>
        <v>0</v>
      </c>
      <c r="AK15" s="32">
        <f t="shared" si="10"/>
        <v>0</v>
      </c>
      <c r="AL15" s="32">
        <f t="shared" si="11"/>
        <v>0</v>
      </c>
      <c r="AM15" s="32">
        <f t="shared" si="12"/>
        <v>63</v>
      </c>
      <c r="AN15" s="32">
        <f t="shared" si="13"/>
        <v>0</v>
      </c>
      <c r="AO15" s="32">
        <f t="shared" si="14"/>
        <v>0</v>
      </c>
      <c r="AP15" s="32">
        <f t="shared" si="15"/>
        <v>0</v>
      </c>
      <c r="AQ15" s="32">
        <f t="shared" si="16"/>
        <v>0</v>
      </c>
      <c r="AR15" s="32">
        <f t="shared" si="17"/>
        <v>0</v>
      </c>
      <c r="AS15" s="32">
        <f t="shared" si="1"/>
        <v>0</v>
      </c>
      <c r="AT15" s="14"/>
      <c r="AV15" s="57" t="s">
        <v>0</v>
      </c>
      <c r="AW15" s="57" t="s">
        <v>0</v>
      </c>
      <c r="AX15" s="57"/>
      <c r="AY15" s="57"/>
      <c r="AZ15" s="57"/>
      <c r="BA15" s="57"/>
      <c r="BB15" s="57"/>
      <c r="BC15" s="57"/>
      <c r="BD15" s="57"/>
      <c r="BE15" s="57"/>
      <c r="BF15" s="57" t="s">
        <v>2</v>
      </c>
      <c r="BG15" s="57" t="s">
        <v>2</v>
      </c>
      <c r="BH15" s="57" t="s">
        <v>2</v>
      </c>
      <c r="BI15" s="57" t="s">
        <v>3</v>
      </c>
      <c r="BJ15" s="57" t="s">
        <v>3</v>
      </c>
      <c r="BK15" s="57"/>
      <c r="BL15" s="57"/>
      <c r="BM15" s="57"/>
      <c r="BO15" s="3"/>
      <c r="BQ15" s="3"/>
    </row>
    <row r="16" spans="1:75" x14ac:dyDescent="0.25">
      <c r="A16" s="66"/>
      <c r="B16" s="75"/>
      <c r="C16" s="8" t="s">
        <v>12</v>
      </c>
      <c r="D16" s="1">
        <v>3</v>
      </c>
      <c r="E16" s="1">
        <v>9</v>
      </c>
      <c r="F16" s="1">
        <v>3</v>
      </c>
      <c r="G16" s="18">
        <v>1</v>
      </c>
      <c r="H16" s="1">
        <v>9</v>
      </c>
      <c r="I16" s="24"/>
      <c r="J16" s="18">
        <f t="shared" si="2"/>
        <v>129</v>
      </c>
      <c r="K16" s="5">
        <f t="shared" si="0"/>
        <v>2.3424732159070275E-2</v>
      </c>
      <c r="M16" s="10"/>
      <c r="N16" s="1"/>
      <c r="O16" s="1"/>
      <c r="P16" s="1"/>
      <c r="Q16" s="1"/>
      <c r="R16" s="1">
        <v>9</v>
      </c>
      <c r="S16" s="1"/>
      <c r="T16" s="1"/>
      <c r="U16" s="1"/>
      <c r="V16" s="1">
        <v>9</v>
      </c>
      <c r="W16" s="1"/>
      <c r="X16" s="1"/>
      <c r="Y16" s="1"/>
      <c r="Z16" s="1"/>
      <c r="AA16" s="1"/>
      <c r="AB16" s="52">
        <v>9</v>
      </c>
      <c r="AC16" s="30"/>
      <c r="AD16" s="32">
        <f t="shared" si="3"/>
        <v>0</v>
      </c>
      <c r="AE16" s="32">
        <f t="shared" si="4"/>
        <v>0</v>
      </c>
      <c r="AF16" s="32">
        <f t="shared" si="5"/>
        <v>0</v>
      </c>
      <c r="AG16" s="32">
        <f t="shared" si="6"/>
        <v>0</v>
      </c>
      <c r="AH16" s="32">
        <f t="shared" si="7"/>
        <v>0</v>
      </c>
      <c r="AI16" s="32">
        <f t="shared" si="8"/>
        <v>43</v>
      </c>
      <c r="AJ16" s="32">
        <f t="shared" si="9"/>
        <v>0</v>
      </c>
      <c r="AK16" s="32">
        <f t="shared" si="10"/>
        <v>0</v>
      </c>
      <c r="AL16" s="32">
        <f t="shared" si="11"/>
        <v>0</v>
      </c>
      <c r="AM16" s="32">
        <f t="shared" si="12"/>
        <v>43</v>
      </c>
      <c r="AN16" s="32">
        <f t="shared" si="13"/>
        <v>0</v>
      </c>
      <c r="AO16" s="32">
        <f t="shared" si="14"/>
        <v>0</v>
      </c>
      <c r="AP16" s="32">
        <f t="shared" si="15"/>
        <v>0</v>
      </c>
      <c r="AQ16" s="32">
        <f t="shared" si="16"/>
        <v>0</v>
      </c>
      <c r="AR16" s="32">
        <f t="shared" si="17"/>
        <v>0</v>
      </c>
      <c r="AS16" s="32">
        <f t="shared" si="1"/>
        <v>43</v>
      </c>
      <c r="AT16" s="14"/>
      <c r="AV16" s="57" t="s">
        <v>0</v>
      </c>
      <c r="AW16" s="57" t="s">
        <v>4</v>
      </c>
      <c r="AX16" s="57"/>
      <c r="AY16" s="57"/>
      <c r="AZ16" s="57"/>
      <c r="BA16" s="57"/>
      <c r="BB16" s="57"/>
      <c r="BC16" s="57"/>
      <c r="BD16" s="57"/>
      <c r="BE16" s="57"/>
      <c r="BF16" s="57" t="s">
        <v>2</v>
      </c>
      <c r="BG16" s="57" t="s">
        <v>3</v>
      </c>
      <c r="BH16" s="57" t="s">
        <v>2</v>
      </c>
      <c r="BI16" s="57" t="s">
        <v>3</v>
      </c>
      <c r="BJ16" s="57" t="s">
        <v>3</v>
      </c>
      <c r="BK16" s="57"/>
      <c r="BL16" s="57"/>
      <c r="BM16" s="57"/>
      <c r="BO16" s="3"/>
      <c r="BQ16" s="3"/>
    </row>
    <row r="17" spans="1:69" x14ac:dyDescent="0.25">
      <c r="A17" s="66"/>
      <c r="B17" s="76"/>
      <c r="C17" s="8" t="s">
        <v>13</v>
      </c>
      <c r="D17" s="1">
        <v>9</v>
      </c>
      <c r="E17" s="1">
        <v>9</v>
      </c>
      <c r="F17" s="1">
        <v>9</v>
      </c>
      <c r="G17" s="18">
        <v>9</v>
      </c>
      <c r="H17" s="1">
        <v>9</v>
      </c>
      <c r="I17" s="24"/>
      <c r="J17" s="18">
        <f t="shared" si="2"/>
        <v>225</v>
      </c>
      <c r="K17" s="5">
        <f t="shared" si="0"/>
        <v>4.0857090975122572E-2</v>
      </c>
      <c r="M17" s="10">
        <v>3</v>
      </c>
      <c r="N17" s="1"/>
      <c r="O17" s="1">
        <v>3</v>
      </c>
      <c r="P17" s="1"/>
      <c r="Q17" s="1">
        <v>3</v>
      </c>
      <c r="R17" s="1">
        <v>9</v>
      </c>
      <c r="S17" s="1"/>
      <c r="T17" s="1"/>
      <c r="U17" s="1"/>
      <c r="V17" s="1">
        <v>9</v>
      </c>
      <c r="W17" s="1"/>
      <c r="X17" s="1"/>
      <c r="Y17" s="1"/>
      <c r="Z17" s="1"/>
      <c r="AA17" s="1"/>
      <c r="AB17" s="52"/>
      <c r="AC17" s="30"/>
      <c r="AD17" s="32">
        <f t="shared" si="3"/>
        <v>25</v>
      </c>
      <c r="AE17" s="32">
        <f t="shared" si="4"/>
        <v>0</v>
      </c>
      <c r="AF17" s="32">
        <f t="shared" si="5"/>
        <v>25</v>
      </c>
      <c r="AG17" s="32">
        <f t="shared" si="6"/>
        <v>0</v>
      </c>
      <c r="AH17" s="32">
        <f t="shared" si="7"/>
        <v>25</v>
      </c>
      <c r="AI17" s="32">
        <f t="shared" si="8"/>
        <v>75</v>
      </c>
      <c r="AJ17" s="32">
        <f t="shared" si="9"/>
        <v>0</v>
      </c>
      <c r="AK17" s="32">
        <f t="shared" si="10"/>
        <v>0</v>
      </c>
      <c r="AL17" s="32">
        <f t="shared" si="11"/>
        <v>0</v>
      </c>
      <c r="AM17" s="32">
        <f t="shared" si="12"/>
        <v>75</v>
      </c>
      <c r="AN17" s="32">
        <f t="shared" si="13"/>
        <v>0</v>
      </c>
      <c r="AO17" s="32">
        <f t="shared" si="14"/>
        <v>0</v>
      </c>
      <c r="AP17" s="32">
        <f t="shared" si="15"/>
        <v>0</v>
      </c>
      <c r="AQ17" s="32">
        <f t="shared" si="16"/>
        <v>0</v>
      </c>
      <c r="AR17" s="32">
        <f t="shared" si="17"/>
        <v>0</v>
      </c>
      <c r="AS17" s="32">
        <f t="shared" si="1"/>
        <v>0</v>
      </c>
      <c r="AT17" s="14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 t="s">
        <v>2</v>
      </c>
      <c r="BG17" s="57" t="s">
        <v>3</v>
      </c>
      <c r="BH17" s="57" t="s">
        <v>2</v>
      </c>
      <c r="BI17" s="57" t="s">
        <v>3</v>
      </c>
      <c r="BJ17" s="57" t="s">
        <v>3</v>
      </c>
      <c r="BK17" s="57"/>
      <c r="BL17" s="57"/>
      <c r="BM17" s="57"/>
      <c r="BO17" s="3"/>
      <c r="BQ17" s="3"/>
    </row>
    <row r="18" spans="1:69" x14ac:dyDescent="0.25">
      <c r="A18" s="66"/>
      <c r="B18" s="74" t="s">
        <v>8</v>
      </c>
      <c r="C18" s="50" t="s">
        <v>84</v>
      </c>
      <c r="D18" s="52">
        <v>3</v>
      </c>
      <c r="E18" s="52">
        <v>9</v>
      </c>
      <c r="F18" s="52"/>
      <c r="G18" s="51">
        <v>1</v>
      </c>
      <c r="H18" s="52">
        <v>9</v>
      </c>
      <c r="I18" s="24"/>
      <c r="J18" s="51">
        <f t="shared" si="2"/>
        <v>120</v>
      </c>
      <c r="K18" s="5">
        <f t="shared" si="0"/>
        <v>2.179044852006537E-2</v>
      </c>
      <c r="M18" s="52"/>
      <c r="N18" s="2"/>
      <c r="O18" s="2"/>
      <c r="P18" s="2">
        <v>9</v>
      </c>
      <c r="Q18" s="2"/>
      <c r="R18" s="2">
        <v>1</v>
      </c>
      <c r="S18" s="2"/>
      <c r="T18" s="2">
        <v>9</v>
      </c>
      <c r="U18" s="2"/>
      <c r="V18" s="2">
        <v>9</v>
      </c>
      <c r="W18" s="2"/>
      <c r="X18" s="2"/>
      <c r="Y18" s="2"/>
      <c r="Z18" s="2"/>
      <c r="AA18" s="2">
        <v>3</v>
      </c>
      <c r="AB18" s="52">
        <v>9</v>
      </c>
      <c r="AC18" s="30"/>
      <c r="AD18" s="32">
        <f>M18*($J18/SUM($M18:$AB18))</f>
        <v>0</v>
      </c>
      <c r="AE18" s="32">
        <f>N18*($J18/SUM($M18:$AB18))</f>
        <v>0</v>
      </c>
      <c r="AF18" s="32">
        <f t="shared" ref="AF18" si="18">O18*($J18/SUM($M18:$AB18))</f>
        <v>0</v>
      </c>
      <c r="AG18" s="32">
        <f t="shared" ref="AG18" si="19">P18*($J18/SUM($M18:$AB18))</f>
        <v>27</v>
      </c>
      <c r="AH18" s="32">
        <f t="shared" ref="AH18" si="20">Q18*($J18/SUM($M18:$AB18))</f>
        <v>0</v>
      </c>
      <c r="AI18" s="32">
        <f t="shared" ref="AI18" si="21">R18*($J18/SUM($M18:$AB18))</f>
        <v>3</v>
      </c>
      <c r="AJ18" s="32">
        <f t="shared" ref="AJ18" si="22">S18*($J18/SUM($M18:$AB18))</f>
        <v>0</v>
      </c>
      <c r="AK18" s="32">
        <f t="shared" ref="AK18" si="23">T18*($J18/SUM($M18:$AB18))</f>
        <v>27</v>
      </c>
      <c r="AL18" s="32">
        <f t="shared" ref="AL18" si="24">U18*($J18/SUM($M18:$AB18))</f>
        <v>0</v>
      </c>
      <c r="AM18" s="32">
        <f t="shared" ref="AM18" si="25">V18*($J18/SUM($M18:$AB18))</f>
        <v>27</v>
      </c>
      <c r="AN18" s="32">
        <f t="shared" ref="AN18" si="26">W18*($J18/SUM($M18:$AB18))</f>
        <v>0</v>
      </c>
      <c r="AO18" s="32">
        <f t="shared" ref="AO18" si="27">X18*($J18/SUM($M18:$AB18))</f>
        <v>0</v>
      </c>
      <c r="AP18" s="32">
        <f t="shared" ref="AP18" si="28">Y18*($J18/SUM($M18:$AB18))</f>
        <v>0</v>
      </c>
      <c r="AQ18" s="32">
        <f t="shared" ref="AQ18" si="29">Z18*($J18/SUM($M18:$AB18))</f>
        <v>0</v>
      </c>
      <c r="AR18" s="32">
        <f t="shared" ref="AR18" si="30">AA18*($J18/SUM($M18:$AB18))</f>
        <v>9</v>
      </c>
      <c r="AS18" s="32">
        <f>AB18*($J18/SUM($M18:$AB18))</f>
        <v>27</v>
      </c>
      <c r="AT18" s="14"/>
      <c r="AV18" s="57"/>
      <c r="AW18" s="57"/>
      <c r="AX18" s="57" t="s">
        <v>0</v>
      </c>
      <c r="AY18" s="57" t="s">
        <v>0</v>
      </c>
      <c r="AZ18" s="57" t="s">
        <v>4</v>
      </c>
      <c r="BA18" s="57" t="s">
        <v>4</v>
      </c>
      <c r="BB18" s="57" t="s">
        <v>0</v>
      </c>
      <c r="BC18" s="57" t="s">
        <v>4</v>
      </c>
      <c r="BD18" s="57"/>
      <c r="BE18" s="57"/>
      <c r="BF18" s="57"/>
      <c r="BG18" s="57"/>
      <c r="BH18" s="57" t="s">
        <v>2</v>
      </c>
      <c r="BI18" s="57" t="s">
        <v>3</v>
      </c>
      <c r="BJ18" s="57" t="s">
        <v>3</v>
      </c>
      <c r="BK18" s="57"/>
      <c r="BL18" s="57"/>
      <c r="BM18" s="57"/>
      <c r="BO18" s="3"/>
      <c r="BQ18" s="3"/>
    </row>
    <row r="19" spans="1:69" ht="15" customHeight="1" x14ac:dyDescent="0.25">
      <c r="A19" s="66"/>
      <c r="B19" s="82"/>
      <c r="C19" s="9" t="s">
        <v>85</v>
      </c>
      <c r="D19" s="1">
        <v>3</v>
      </c>
      <c r="E19" s="1">
        <v>3</v>
      </c>
      <c r="F19" s="1">
        <v>9</v>
      </c>
      <c r="G19" s="18">
        <v>1</v>
      </c>
      <c r="H19" s="1">
        <v>9</v>
      </c>
      <c r="I19" s="24"/>
      <c r="J19" s="18">
        <f t="shared" si="2"/>
        <v>93</v>
      </c>
      <c r="K19" s="5">
        <f t="shared" si="0"/>
        <v>1.6887597603050662E-2</v>
      </c>
      <c r="M19" s="10"/>
      <c r="N19" s="2"/>
      <c r="O19" s="2"/>
      <c r="P19" s="2"/>
      <c r="Q19" s="2"/>
      <c r="R19" s="2">
        <v>1</v>
      </c>
      <c r="S19" s="2"/>
      <c r="T19" s="2">
        <v>9</v>
      </c>
      <c r="U19" s="2"/>
      <c r="V19" s="2"/>
      <c r="W19" s="2"/>
      <c r="X19" s="2"/>
      <c r="Y19" s="2"/>
      <c r="Z19" s="2"/>
      <c r="AA19" s="2"/>
      <c r="AB19" s="52">
        <v>3</v>
      </c>
      <c r="AC19" s="30"/>
      <c r="AD19" s="32">
        <f t="shared" si="3"/>
        <v>0</v>
      </c>
      <c r="AE19" s="32">
        <f t="shared" si="4"/>
        <v>0</v>
      </c>
      <c r="AF19" s="32">
        <f t="shared" si="5"/>
        <v>0</v>
      </c>
      <c r="AG19" s="32">
        <f t="shared" si="6"/>
        <v>0</v>
      </c>
      <c r="AH19" s="32">
        <f t="shared" si="7"/>
        <v>0</v>
      </c>
      <c r="AI19" s="32">
        <f t="shared" si="8"/>
        <v>7.1538461538461542</v>
      </c>
      <c r="AJ19" s="32">
        <f t="shared" si="9"/>
        <v>0</v>
      </c>
      <c r="AK19" s="32">
        <f t="shared" si="10"/>
        <v>64.384615384615387</v>
      </c>
      <c r="AL19" s="32">
        <f t="shared" si="11"/>
        <v>0</v>
      </c>
      <c r="AM19" s="32">
        <f t="shared" si="12"/>
        <v>0</v>
      </c>
      <c r="AN19" s="32">
        <f t="shared" si="13"/>
        <v>0</v>
      </c>
      <c r="AO19" s="32">
        <f t="shared" si="14"/>
        <v>0</v>
      </c>
      <c r="AP19" s="32">
        <f t="shared" si="15"/>
        <v>0</v>
      </c>
      <c r="AQ19" s="32">
        <f t="shared" si="16"/>
        <v>0</v>
      </c>
      <c r="AR19" s="32">
        <f t="shared" si="17"/>
        <v>0</v>
      </c>
      <c r="AS19" s="32">
        <f t="shared" si="1"/>
        <v>21.461538461538463</v>
      </c>
      <c r="AT19" s="14"/>
      <c r="AV19" s="57"/>
      <c r="AW19" s="57"/>
      <c r="AX19" s="57" t="s">
        <v>0</v>
      </c>
      <c r="AY19" s="57"/>
      <c r="AZ19" s="57"/>
      <c r="BA19" s="57" t="s">
        <v>0</v>
      </c>
      <c r="BB19" s="57" t="s">
        <v>0</v>
      </c>
      <c r="BC19" s="57" t="s">
        <v>2</v>
      </c>
      <c r="BD19" s="57"/>
      <c r="BE19" s="57"/>
      <c r="BF19" s="57"/>
      <c r="BG19" s="57"/>
      <c r="BH19" s="57" t="s">
        <v>2</v>
      </c>
      <c r="BI19" s="57" t="s">
        <v>3</v>
      </c>
      <c r="BJ19" s="57" t="s">
        <v>3</v>
      </c>
      <c r="BK19" s="57"/>
      <c r="BL19" s="57"/>
      <c r="BM19" s="57"/>
      <c r="BO19" s="3"/>
      <c r="BQ19" s="3"/>
    </row>
    <row r="20" spans="1:69" x14ac:dyDescent="0.25">
      <c r="A20" s="66"/>
      <c r="B20" s="82"/>
      <c r="C20" s="8" t="s">
        <v>86</v>
      </c>
      <c r="D20" s="1">
        <v>3</v>
      </c>
      <c r="E20" s="1">
        <v>3</v>
      </c>
      <c r="F20" s="1">
        <v>9</v>
      </c>
      <c r="G20" s="18">
        <v>3</v>
      </c>
      <c r="H20" s="1">
        <v>9</v>
      </c>
      <c r="I20" s="24"/>
      <c r="J20" s="18">
        <f t="shared" si="2"/>
        <v>99</v>
      </c>
      <c r="K20" s="5">
        <f t="shared" si="0"/>
        <v>1.7977120029053932E-2</v>
      </c>
      <c r="M20" s="10"/>
      <c r="N20" s="1"/>
      <c r="O20" s="1"/>
      <c r="P20" s="1"/>
      <c r="Q20" s="1"/>
      <c r="R20" s="1">
        <v>3</v>
      </c>
      <c r="S20" s="1"/>
      <c r="T20" s="1">
        <v>9</v>
      </c>
      <c r="U20" s="1"/>
      <c r="V20" s="1"/>
      <c r="W20" s="1"/>
      <c r="X20" s="1"/>
      <c r="Y20" s="1"/>
      <c r="Z20" s="1"/>
      <c r="AA20" s="1"/>
      <c r="AB20" s="52"/>
      <c r="AC20" s="30"/>
      <c r="AD20" s="32">
        <f t="shared" si="3"/>
        <v>0</v>
      </c>
      <c r="AE20" s="32">
        <f t="shared" si="4"/>
        <v>0</v>
      </c>
      <c r="AF20" s="32">
        <f t="shared" si="5"/>
        <v>0</v>
      </c>
      <c r="AG20" s="32">
        <f t="shared" si="6"/>
        <v>0</v>
      </c>
      <c r="AH20" s="32">
        <f t="shared" si="7"/>
        <v>0</v>
      </c>
      <c r="AI20" s="32">
        <f t="shared" si="8"/>
        <v>24.75</v>
      </c>
      <c r="AJ20" s="32">
        <f t="shared" si="9"/>
        <v>0</v>
      </c>
      <c r="AK20" s="32">
        <f t="shared" si="10"/>
        <v>74.25</v>
      </c>
      <c r="AL20" s="32">
        <f t="shared" si="11"/>
        <v>0</v>
      </c>
      <c r="AM20" s="32">
        <f t="shared" si="12"/>
        <v>0</v>
      </c>
      <c r="AN20" s="32">
        <f t="shared" si="13"/>
        <v>0</v>
      </c>
      <c r="AO20" s="32">
        <f t="shared" si="14"/>
        <v>0</v>
      </c>
      <c r="AP20" s="32">
        <f t="shared" si="15"/>
        <v>0</v>
      </c>
      <c r="AQ20" s="32">
        <f t="shared" si="16"/>
        <v>0</v>
      </c>
      <c r="AR20" s="32">
        <f t="shared" si="17"/>
        <v>0</v>
      </c>
      <c r="AS20" s="32">
        <f t="shared" si="1"/>
        <v>0</v>
      </c>
      <c r="AT20" s="14"/>
      <c r="AV20" s="57"/>
      <c r="AW20" s="57"/>
      <c r="AX20" s="57"/>
      <c r="AY20" s="57"/>
      <c r="AZ20" s="57"/>
      <c r="BA20" s="57"/>
      <c r="BB20" s="57" t="s">
        <v>0</v>
      </c>
      <c r="BC20" s="57" t="s">
        <v>2</v>
      </c>
      <c r="BD20" s="57"/>
      <c r="BE20" s="57"/>
      <c r="BF20" s="57"/>
      <c r="BG20" s="57"/>
      <c r="BH20" s="57" t="s">
        <v>2</v>
      </c>
      <c r="BI20" s="57" t="s">
        <v>3</v>
      </c>
      <c r="BJ20" s="57" t="s">
        <v>3</v>
      </c>
      <c r="BK20" s="57"/>
      <c r="BL20" s="57"/>
      <c r="BM20" s="57"/>
      <c r="BO20" s="3"/>
      <c r="BQ20" s="3"/>
    </row>
    <row r="21" spans="1:69" x14ac:dyDescent="0.25">
      <c r="A21" s="66"/>
      <c r="B21" s="82"/>
      <c r="C21" s="8" t="s">
        <v>87</v>
      </c>
      <c r="D21" s="1">
        <v>1</v>
      </c>
      <c r="E21" s="1">
        <v>1</v>
      </c>
      <c r="F21" s="1">
        <v>3</v>
      </c>
      <c r="G21" s="18"/>
      <c r="H21" s="1">
        <v>9</v>
      </c>
      <c r="I21" s="24"/>
      <c r="J21" s="18">
        <f t="shared" si="2"/>
        <v>36</v>
      </c>
      <c r="K21" s="5">
        <f t="shared" si="0"/>
        <v>6.5371345560196114E-3</v>
      </c>
      <c r="M21" s="10"/>
      <c r="N21" s="1"/>
      <c r="O21" s="1"/>
      <c r="P21" s="1"/>
      <c r="Q21" s="1"/>
      <c r="R21" s="1">
        <v>3</v>
      </c>
      <c r="S21" s="1"/>
      <c r="T21" s="1">
        <v>9</v>
      </c>
      <c r="U21" s="1"/>
      <c r="V21" s="1"/>
      <c r="W21" s="1"/>
      <c r="X21" s="1"/>
      <c r="Y21" s="1"/>
      <c r="Z21" s="1"/>
      <c r="AA21" s="1"/>
      <c r="AB21" s="52"/>
      <c r="AC21" s="30"/>
      <c r="AD21" s="32">
        <f t="shared" si="3"/>
        <v>0</v>
      </c>
      <c r="AE21" s="32">
        <f t="shared" si="4"/>
        <v>0</v>
      </c>
      <c r="AF21" s="32">
        <f t="shared" si="5"/>
        <v>0</v>
      </c>
      <c r="AG21" s="32">
        <f t="shared" si="6"/>
        <v>0</v>
      </c>
      <c r="AH21" s="32">
        <f t="shared" si="7"/>
        <v>0</v>
      </c>
      <c r="AI21" s="32">
        <f t="shared" si="8"/>
        <v>9</v>
      </c>
      <c r="AJ21" s="32">
        <f t="shared" si="9"/>
        <v>0</v>
      </c>
      <c r="AK21" s="32">
        <f t="shared" si="10"/>
        <v>27</v>
      </c>
      <c r="AL21" s="32">
        <f t="shared" si="11"/>
        <v>0</v>
      </c>
      <c r="AM21" s="32">
        <f t="shared" si="12"/>
        <v>0</v>
      </c>
      <c r="AN21" s="32">
        <f t="shared" si="13"/>
        <v>0</v>
      </c>
      <c r="AO21" s="32">
        <f t="shared" si="14"/>
        <v>0</v>
      </c>
      <c r="AP21" s="32">
        <f t="shared" si="15"/>
        <v>0</v>
      </c>
      <c r="AQ21" s="32">
        <f t="shared" si="16"/>
        <v>0</v>
      </c>
      <c r="AR21" s="32">
        <f t="shared" si="17"/>
        <v>0</v>
      </c>
      <c r="AS21" s="32">
        <f t="shared" si="1"/>
        <v>0</v>
      </c>
      <c r="AT21" s="14"/>
      <c r="AV21" s="57"/>
      <c r="AW21" s="57"/>
      <c r="AX21" s="57"/>
      <c r="AY21" s="57"/>
      <c r="AZ21" s="57"/>
      <c r="BA21" s="57"/>
      <c r="BB21" s="57" t="s">
        <v>0</v>
      </c>
      <c r="BC21" s="57" t="s">
        <v>2</v>
      </c>
      <c r="BD21" s="57"/>
      <c r="BE21" s="57"/>
      <c r="BF21" s="57"/>
      <c r="BG21" s="57"/>
      <c r="BH21" s="57" t="s">
        <v>2</v>
      </c>
      <c r="BI21" s="57" t="s">
        <v>3</v>
      </c>
      <c r="BJ21" s="57" t="s">
        <v>3</v>
      </c>
      <c r="BK21" s="57"/>
      <c r="BL21" s="57"/>
      <c r="BM21" s="57"/>
      <c r="BO21" s="3"/>
      <c r="BQ21" s="3"/>
    </row>
    <row r="22" spans="1:69" x14ac:dyDescent="0.25">
      <c r="A22" s="66"/>
      <c r="B22" s="83"/>
      <c r="C22" s="8" t="s">
        <v>88</v>
      </c>
      <c r="D22" s="1">
        <v>1</v>
      </c>
      <c r="E22" s="1">
        <v>1</v>
      </c>
      <c r="F22" s="1">
        <v>3</v>
      </c>
      <c r="G22" s="18"/>
      <c r="H22" s="1">
        <v>9</v>
      </c>
      <c r="I22" s="24"/>
      <c r="J22" s="18">
        <f t="shared" si="2"/>
        <v>36</v>
      </c>
      <c r="K22" s="5">
        <f t="shared" si="0"/>
        <v>6.5371345560196114E-3</v>
      </c>
      <c r="M22" s="10"/>
      <c r="N22" s="1"/>
      <c r="O22" s="1"/>
      <c r="P22" s="1"/>
      <c r="Q22" s="1"/>
      <c r="R22" s="1">
        <v>3</v>
      </c>
      <c r="S22" s="1"/>
      <c r="T22" s="1">
        <v>9</v>
      </c>
      <c r="U22" s="1"/>
      <c r="V22" s="1"/>
      <c r="W22" s="1"/>
      <c r="X22" s="1"/>
      <c r="Y22" s="1"/>
      <c r="Z22" s="1"/>
      <c r="AA22" s="1"/>
      <c r="AB22" s="52"/>
      <c r="AC22" s="30"/>
      <c r="AD22" s="32">
        <f t="shared" si="3"/>
        <v>0</v>
      </c>
      <c r="AE22" s="32">
        <f t="shared" si="4"/>
        <v>0</v>
      </c>
      <c r="AF22" s="32">
        <f t="shared" si="5"/>
        <v>0</v>
      </c>
      <c r="AG22" s="32">
        <f t="shared" si="6"/>
        <v>0</v>
      </c>
      <c r="AH22" s="32">
        <f t="shared" si="7"/>
        <v>0</v>
      </c>
      <c r="AI22" s="32">
        <f t="shared" si="8"/>
        <v>9</v>
      </c>
      <c r="AJ22" s="32">
        <f t="shared" si="9"/>
        <v>0</v>
      </c>
      <c r="AK22" s="32">
        <f t="shared" si="10"/>
        <v>27</v>
      </c>
      <c r="AL22" s="32">
        <f t="shared" si="11"/>
        <v>0</v>
      </c>
      <c r="AM22" s="32">
        <f t="shared" si="12"/>
        <v>0</v>
      </c>
      <c r="AN22" s="32">
        <f t="shared" si="13"/>
        <v>0</v>
      </c>
      <c r="AO22" s="32">
        <f t="shared" si="14"/>
        <v>0</v>
      </c>
      <c r="AP22" s="32">
        <f t="shared" si="15"/>
        <v>0</v>
      </c>
      <c r="AQ22" s="32">
        <f t="shared" si="16"/>
        <v>0</v>
      </c>
      <c r="AR22" s="32">
        <f t="shared" si="17"/>
        <v>0</v>
      </c>
      <c r="AS22" s="32">
        <f t="shared" si="1"/>
        <v>0</v>
      </c>
      <c r="AT22" s="14"/>
      <c r="AV22" s="57"/>
      <c r="AW22" s="57"/>
      <c r="AX22" s="57"/>
      <c r="AY22" s="57"/>
      <c r="AZ22" s="57"/>
      <c r="BA22" s="57"/>
      <c r="BB22" s="57" t="s">
        <v>0</v>
      </c>
      <c r="BC22" s="57" t="s">
        <v>2</v>
      </c>
      <c r="BD22" s="57"/>
      <c r="BE22" s="57"/>
      <c r="BF22" s="57"/>
      <c r="BG22" s="57"/>
      <c r="BH22" s="57" t="s">
        <v>2</v>
      </c>
      <c r="BI22" s="57" t="s">
        <v>3</v>
      </c>
      <c r="BJ22" s="57" t="s">
        <v>3</v>
      </c>
      <c r="BK22" s="57"/>
      <c r="BL22" s="57"/>
      <c r="BM22" s="57"/>
      <c r="BQ22" s="3"/>
    </row>
    <row r="23" spans="1:69" ht="24" customHeight="1" x14ac:dyDescent="0.25">
      <c r="A23" s="66"/>
      <c r="B23" s="68" t="s">
        <v>15</v>
      </c>
      <c r="C23" s="8" t="s">
        <v>80</v>
      </c>
      <c r="D23" s="2">
        <v>9</v>
      </c>
      <c r="E23" s="2">
        <v>9</v>
      </c>
      <c r="F23" s="2">
        <v>9</v>
      </c>
      <c r="G23" s="2">
        <v>9</v>
      </c>
      <c r="H23" s="2">
        <v>9</v>
      </c>
      <c r="I23" s="24"/>
      <c r="J23" s="18">
        <f t="shared" si="2"/>
        <v>225</v>
      </c>
      <c r="K23" s="5">
        <f t="shared" si="0"/>
        <v>4.0857090975122572E-2</v>
      </c>
      <c r="M23" s="10"/>
      <c r="N23" s="2"/>
      <c r="O23" s="2"/>
      <c r="P23" s="2"/>
      <c r="Q23" s="2"/>
      <c r="R23" s="2">
        <v>3</v>
      </c>
      <c r="S23" s="2">
        <v>9</v>
      </c>
      <c r="T23" s="2"/>
      <c r="U23" s="2"/>
      <c r="V23" s="2"/>
      <c r="W23" s="2"/>
      <c r="X23" s="2"/>
      <c r="Y23" s="2"/>
      <c r="Z23" s="2"/>
      <c r="AA23" s="2"/>
      <c r="AB23" s="52"/>
      <c r="AC23" s="30"/>
      <c r="AD23" s="32">
        <f t="shared" si="3"/>
        <v>0</v>
      </c>
      <c r="AE23" s="32">
        <f t="shared" si="4"/>
        <v>0</v>
      </c>
      <c r="AF23" s="32">
        <f t="shared" si="5"/>
        <v>0</v>
      </c>
      <c r="AG23" s="32">
        <f t="shared" si="6"/>
        <v>0</v>
      </c>
      <c r="AH23" s="32">
        <f t="shared" si="7"/>
        <v>0</v>
      </c>
      <c r="AI23" s="32">
        <f t="shared" si="8"/>
        <v>56.25</v>
      </c>
      <c r="AJ23" s="32">
        <f t="shared" si="9"/>
        <v>168.75</v>
      </c>
      <c r="AK23" s="32">
        <f t="shared" si="10"/>
        <v>0</v>
      </c>
      <c r="AL23" s="32">
        <f t="shared" si="11"/>
        <v>0</v>
      </c>
      <c r="AM23" s="32">
        <f t="shared" si="12"/>
        <v>0</v>
      </c>
      <c r="AN23" s="32">
        <f t="shared" si="13"/>
        <v>0</v>
      </c>
      <c r="AO23" s="32">
        <f t="shared" si="14"/>
        <v>0</v>
      </c>
      <c r="AP23" s="32">
        <f t="shared" si="15"/>
        <v>0</v>
      </c>
      <c r="AQ23" s="32">
        <f t="shared" si="16"/>
        <v>0</v>
      </c>
      <c r="AR23" s="32">
        <f t="shared" si="17"/>
        <v>0</v>
      </c>
      <c r="AS23" s="32">
        <f t="shared" si="1"/>
        <v>0</v>
      </c>
      <c r="AT23" s="14"/>
      <c r="AV23" s="57"/>
      <c r="AW23" s="57"/>
      <c r="AX23" s="57"/>
      <c r="AY23" s="57"/>
      <c r="AZ23" s="57"/>
      <c r="BA23" s="57"/>
      <c r="BB23" s="57"/>
      <c r="BC23" s="57"/>
      <c r="BD23" s="57" t="s">
        <v>0</v>
      </c>
      <c r="BE23" s="57" t="s">
        <v>0</v>
      </c>
      <c r="BF23" s="57" t="s">
        <v>2</v>
      </c>
      <c r="BG23" s="57" t="s">
        <v>2</v>
      </c>
      <c r="BH23" s="57" t="s">
        <v>2</v>
      </c>
      <c r="BI23" s="57" t="s">
        <v>3</v>
      </c>
      <c r="BJ23" s="57" t="s">
        <v>3</v>
      </c>
      <c r="BK23" s="57"/>
      <c r="BL23" s="57"/>
      <c r="BM23" s="57"/>
      <c r="BQ23" s="3"/>
    </row>
    <row r="24" spans="1:69" ht="22.5" customHeight="1" x14ac:dyDescent="0.25">
      <c r="A24" s="66"/>
      <c r="B24" s="69"/>
      <c r="C24" s="8" t="s">
        <v>14</v>
      </c>
      <c r="D24" s="2">
        <v>9</v>
      </c>
      <c r="E24" s="2">
        <v>9</v>
      </c>
      <c r="F24" s="2">
        <v>9</v>
      </c>
      <c r="G24" s="2">
        <v>9</v>
      </c>
      <c r="H24" s="2">
        <v>9</v>
      </c>
      <c r="I24" s="24"/>
      <c r="J24" s="18">
        <f t="shared" si="2"/>
        <v>225</v>
      </c>
      <c r="K24" s="5">
        <f t="shared" si="0"/>
        <v>4.0857090975122572E-2</v>
      </c>
      <c r="M24" s="10"/>
      <c r="N24" s="2"/>
      <c r="O24" s="2"/>
      <c r="P24" s="2"/>
      <c r="Q24" s="2"/>
      <c r="R24" s="2">
        <v>3</v>
      </c>
      <c r="S24" s="2">
        <v>9</v>
      </c>
      <c r="T24" s="2"/>
      <c r="U24" s="2"/>
      <c r="V24" s="2"/>
      <c r="W24" s="2"/>
      <c r="X24" s="2"/>
      <c r="Y24" s="2"/>
      <c r="Z24" s="2"/>
      <c r="AA24" s="2"/>
      <c r="AB24" s="52"/>
      <c r="AC24" s="30"/>
      <c r="AD24" s="32">
        <f t="shared" si="3"/>
        <v>0</v>
      </c>
      <c r="AE24" s="32">
        <f t="shared" si="4"/>
        <v>0</v>
      </c>
      <c r="AF24" s="32">
        <f t="shared" si="5"/>
        <v>0</v>
      </c>
      <c r="AG24" s="32">
        <f t="shared" si="6"/>
        <v>0</v>
      </c>
      <c r="AH24" s="32">
        <f t="shared" si="7"/>
        <v>0</v>
      </c>
      <c r="AI24" s="32">
        <f t="shared" si="8"/>
        <v>56.25</v>
      </c>
      <c r="AJ24" s="32">
        <f t="shared" si="9"/>
        <v>168.75</v>
      </c>
      <c r="AK24" s="32">
        <f t="shared" si="10"/>
        <v>0</v>
      </c>
      <c r="AL24" s="32">
        <f t="shared" si="11"/>
        <v>0</v>
      </c>
      <c r="AM24" s="32">
        <f t="shared" si="12"/>
        <v>0</v>
      </c>
      <c r="AN24" s="32">
        <f t="shared" si="13"/>
        <v>0</v>
      </c>
      <c r="AO24" s="32">
        <f t="shared" si="14"/>
        <v>0</v>
      </c>
      <c r="AP24" s="32">
        <f t="shared" si="15"/>
        <v>0</v>
      </c>
      <c r="AQ24" s="32">
        <f t="shared" si="16"/>
        <v>0</v>
      </c>
      <c r="AR24" s="32">
        <f t="shared" si="17"/>
        <v>0</v>
      </c>
      <c r="AS24" s="32">
        <f t="shared" si="1"/>
        <v>0</v>
      </c>
      <c r="AT24" s="14"/>
      <c r="AV24" s="57"/>
      <c r="AW24" s="57"/>
      <c r="AX24" s="57" t="s">
        <v>0</v>
      </c>
      <c r="AY24" s="57"/>
      <c r="AZ24" s="57"/>
      <c r="BA24" s="57" t="s">
        <v>0</v>
      </c>
      <c r="BB24" s="57"/>
      <c r="BC24" s="57"/>
      <c r="BD24" s="57" t="s">
        <v>0</v>
      </c>
      <c r="BE24" s="57" t="s">
        <v>0</v>
      </c>
      <c r="BF24" s="57" t="s">
        <v>2</v>
      </c>
      <c r="BG24" s="57" t="s">
        <v>2</v>
      </c>
      <c r="BH24" s="57" t="s">
        <v>2</v>
      </c>
      <c r="BI24" s="57" t="s">
        <v>3</v>
      </c>
      <c r="BJ24" s="57" t="s">
        <v>3</v>
      </c>
      <c r="BK24" s="57"/>
      <c r="BL24" s="57"/>
      <c r="BM24" s="57"/>
      <c r="BQ24" s="3"/>
    </row>
    <row r="25" spans="1:69" x14ac:dyDescent="0.25">
      <c r="A25" s="66"/>
      <c r="B25" s="77" t="s">
        <v>16</v>
      </c>
      <c r="C25" s="8" t="s">
        <v>17</v>
      </c>
      <c r="D25" s="2">
        <v>3</v>
      </c>
      <c r="E25" s="2">
        <v>3</v>
      </c>
      <c r="F25" s="2">
        <v>9</v>
      </c>
      <c r="G25" s="2"/>
      <c r="H25" s="2">
        <v>3</v>
      </c>
      <c r="I25" s="24"/>
      <c r="J25" s="18">
        <f t="shared" si="2"/>
        <v>84</v>
      </c>
      <c r="K25" s="5">
        <f t="shared" si="0"/>
        <v>1.5253313964045759E-2</v>
      </c>
      <c r="M25" s="10"/>
      <c r="N25" s="2"/>
      <c r="O25" s="2"/>
      <c r="P25" s="2"/>
      <c r="Q25" s="2"/>
      <c r="R25" s="2"/>
      <c r="S25" s="2">
        <v>9</v>
      </c>
      <c r="T25" s="2"/>
      <c r="U25" s="2"/>
      <c r="V25" s="2"/>
      <c r="W25" s="2"/>
      <c r="X25" s="2"/>
      <c r="Y25" s="2"/>
      <c r="Z25" s="2"/>
      <c r="AA25" s="2"/>
      <c r="AB25" s="52"/>
      <c r="AC25" s="30"/>
      <c r="AD25" s="32">
        <f t="shared" si="3"/>
        <v>0</v>
      </c>
      <c r="AE25" s="32">
        <f t="shared" si="4"/>
        <v>0</v>
      </c>
      <c r="AF25" s="32">
        <f t="shared" si="5"/>
        <v>0</v>
      </c>
      <c r="AG25" s="32">
        <f t="shared" si="6"/>
        <v>0</v>
      </c>
      <c r="AH25" s="32">
        <f t="shared" si="7"/>
        <v>0</v>
      </c>
      <c r="AI25" s="32">
        <f t="shared" si="8"/>
        <v>0</v>
      </c>
      <c r="AJ25" s="32">
        <f t="shared" si="9"/>
        <v>84</v>
      </c>
      <c r="AK25" s="32">
        <f t="shared" si="10"/>
        <v>0</v>
      </c>
      <c r="AL25" s="32">
        <f t="shared" si="11"/>
        <v>0</v>
      </c>
      <c r="AM25" s="32">
        <f t="shared" si="12"/>
        <v>0</v>
      </c>
      <c r="AN25" s="32">
        <f t="shared" si="13"/>
        <v>0</v>
      </c>
      <c r="AO25" s="32">
        <f t="shared" si="14"/>
        <v>0</v>
      </c>
      <c r="AP25" s="32">
        <f t="shared" si="15"/>
        <v>0</v>
      </c>
      <c r="AQ25" s="32">
        <f t="shared" si="16"/>
        <v>0</v>
      </c>
      <c r="AR25" s="32">
        <f t="shared" si="17"/>
        <v>0</v>
      </c>
      <c r="AS25" s="32">
        <f t="shared" si="1"/>
        <v>0</v>
      </c>
      <c r="AT25" s="14"/>
      <c r="AV25" s="57"/>
      <c r="AW25" s="57"/>
      <c r="AX25" s="57" t="s">
        <v>0</v>
      </c>
      <c r="AY25" s="57"/>
      <c r="AZ25" s="57"/>
      <c r="BA25" s="57" t="s">
        <v>1</v>
      </c>
      <c r="BB25" s="57"/>
      <c r="BC25" s="57"/>
      <c r="BD25" s="57"/>
      <c r="BE25" s="57"/>
      <c r="BF25" s="57"/>
      <c r="BG25" s="57"/>
      <c r="BH25" s="57" t="s">
        <v>3</v>
      </c>
      <c r="BI25" s="57" t="s">
        <v>3</v>
      </c>
      <c r="BJ25" s="57" t="s">
        <v>3</v>
      </c>
      <c r="BK25" s="57"/>
      <c r="BL25" s="57"/>
      <c r="BM25" s="57"/>
      <c r="BQ25" s="3"/>
    </row>
    <row r="26" spans="1:69" x14ac:dyDescent="0.25">
      <c r="A26" s="66"/>
      <c r="B26" s="78"/>
      <c r="C26" s="8" t="s">
        <v>62</v>
      </c>
      <c r="D26" s="2">
        <v>9</v>
      </c>
      <c r="E26" s="2">
        <v>9</v>
      </c>
      <c r="F26" s="2">
        <v>9</v>
      </c>
      <c r="G26" s="2"/>
      <c r="H26" s="2">
        <v>9</v>
      </c>
      <c r="I26" s="24"/>
      <c r="J26" s="18">
        <f t="shared" si="2"/>
        <v>198</v>
      </c>
      <c r="K26" s="5">
        <f t="shared" si="0"/>
        <v>3.5954240058107864E-2</v>
      </c>
      <c r="M26" s="10"/>
      <c r="N26" s="2"/>
      <c r="O26" s="2"/>
      <c r="P26" s="2"/>
      <c r="Q26" s="2">
        <v>9</v>
      </c>
      <c r="R26" s="2"/>
      <c r="S26" s="2">
        <v>9</v>
      </c>
      <c r="T26" s="2"/>
      <c r="U26" s="2"/>
      <c r="V26" s="2"/>
      <c r="W26" s="2"/>
      <c r="X26" s="2"/>
      <c r="Y26" s="2"/>
      <c r="Z26" s="2"/>
      <c r="AA26" s="2"/>
      <c r="AB26" s="52"/>
      <c r="AC26" s="30"/>
      <c r="AD26" s="32">
        <f t="shared" si="3"/>
        <v>0</v>
      </c>
      <c r="AE26" s="32">
        <f t="shared" si="4"/>
        <v>0</v>
      </c>
      <c r="AF26" s="32">
        <f t="shared" si="5"/>
        <v>0</v>
      </c>
      <c r="AG26" s="32">
        <f t="shared" si="6"/>
        <v>0</v>
      </c>
      <c r="AH26" s="32">
        <f t="shared" si="7"/>
        <v>99</v>
      </c>
      <c r="AI26" s="32">
        <f t="shared" si="8"/>
        <v>0</v>
      </c>
      <c r="AJ26" s="32">
        <f t="shared" si="9"/>
        <v>99</v>
      </c>
      <c r="AK26" s="32">
        <f t="shared" si="10"/>
        <v>0</v>
      </c>
      <c r="AL26" s="32">
        <f t="shared" si="11"/>
        <v>0</v>
      </c>
      <c r="AM26" s="32">
        <f t="shared" si="12"/>
        <v>0</v>
      </c>
      <c r="AN26" s="32">
        <f t="shared" si="13"/>
        <v>0</v>
      </c>
      <c r="AO26" s="32">
        <f t="shared" si="14"/>
        <v>0</v>
      </c>
      <c r="AP26" s="32">
        <f t="shared" si="15"/>
        <v>0</v>
      </c>
      <c r="AQ26" s="32">
        <f t="shared" si="16"/>
        <v>0</v>
      </c>
      <c r="AR26" s="32">
        <f t="shared" si="17"/>
        <v>0</v>
      </c>
      <c r="AS26" s="32">
        <f t="shared" si="1"/>
        <v>0</v>
      </c>
      <c r="AT26" s="14"/>
      <c r="AV26" s="57"/>
      <c r="AW26" s="57"/>
      <c r="AX26" s="57" t="s">
        <v>0</v>
      </c>
      <c r="AY26" s="57"/>
      <c r="AZ26" s="57"/>
      <c r="BA26" s="57" t="s">
        <v>1</v>
      </c>
      <c r="BB26" s="57"/>
      <c r="BC26" s="57"/>
      <c r="BD26" s="57"/>
      <c r="BE26" s="57"/>
      <c r="BF26" s="57" t="s">
        <v>2</v>
      </c>
      <c r="BG26" s="57" t="s">
        <v>2</v>
      </c>
      <c r="BH26" s="57" t="s">
        <v>2</v>
      </c>
      <c r="BI26" s="57" t="s">
        <v>3</v>
      </c>
      <c r="BJ26" s="57" t="s">
        <v>3</v>
      </c>
      <c r="BK26" s="57"/>
      <c r="BL26" s="57"/>
      <c r="BM26" s="57"/>
      <c r="BQ26" s="3"/>
    </row>
    <row r="27" spans="1:69" x14ac:dyDescent="0.25">
      <c r="A27" s="66"/>
      <c r="B27" s="79"/>
      <c r="C27" s="7" t="s">
        <v>34</v>
      </c>
      <c r="D27" s="2">
        <v>9</v>
      </c>
      <c r="E27" s="2">
        <v>3</v>
      </c>
      <c r="F27" s="2">
        <v>9</v>
      </c>
      <c r="G27" s="2"/>
      <c r="H27" s="2">
        <v>3</v>
      </c>
      <c r="I27" s="24"/>
      <c r="J27" s="18">
        <f t="shared" si="2"/>
        <v>138</v>
      </c>
      <c r="K27" s="5">
        <f t="shared" si="0"/>
        <v>2.5059015798075176E-2</v>
      </c>
      <c r="M27" s="10"/>
      <c r="N27" s="2"/>
      <c r="O27" s="2"/>
      <c r="P27" s="2">
        <v>9</v>
      </c>
      <c r="Q27" s="2">
        <v>3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52"/>
      <c r="AC27" s="30"/>
      <c r="AD27" s="32">
        <f t="shared" si="3"/>
        <v>0</v>
      </c>
      <c r="AE27" s="32">
        <f t="shared" si="4"/>
        <v>0</v>
      </c>
      <c r="AF27" s="32">
        <f t="shared" si="5"/>
        <v>0</v>
      </c>
      <c r="AG27" s="32">
        <f t="shared" si="6"/>
        <v>103.5</v>
      </c>
      <c r="AH27" s="32">
        <f t="shared" si="7"/>
        <v>34.5</v>
      </c>
      <c r="AI27" s="32">
        <f t="shared" si="8"/>
        <v>0</v>
      </c>
      <c r="AJ27" s="32">
        <f t="shared" si="9"/>
        <v>0</v>
      </c>
      <c r="AK27" s="32">
        <f t="shared" si="10"/>
        <v>0</v>
      </c>
      <c r="AL27" s="32">
        <f t="shared" si="11"/>
        <v>0</v>
      </c>
      <c r="AM27" s="32">
        <f t="shared" si="12"/>
        <v>0</v>
      </c>
      <c r="AN27" s="32">
        <f t="shared" si="13"/>
        <v>0</v>
      </c>
      <c r="AO27" s="32">
        <f t="shared" si="14"/>
        <v>0</v>
      </c>
      <c r="AP27" s="32">
        <f t="shared" si="15"/>
        <v>0</v>
      </c>
      <c r="AQ27" s="32">
        <f t="shared" si="16"/>
        <v>0</v>
      </c>
      <c r="AR27" s="32">
        <f t="shared" si="17"/>
        <v>0</v>
      </c>
      <c r="AS27" s="32">
        <f t="shared" si="1"/>
        <v>0</v>
      </c>
      <c r="AT27" s="14"/>
      <c r="AV27" s="57"/>
      <c r="AW27" s="57"/>
      <c r="AX27" s="57" t="s">
        <v>0</v>
      </c>
      <c r="AY27" s="57" t="s">
        <v>0</v>
      </c>
      <c r="AZ27" s="57" t="s">
        <v>1</v>
      </c>
      <c r="BA27" s="57"/>
      <c r="BB27" s="57" t="s">
        <v>0</v>
      </c>
      <c r="BC27" s="57" t="s">
        <v>3</v>
      </c>
      <c r="BD27" s="57"/>
      <c r="BE27" s="57"/>
      <c r="BF27" s="57"/>
      <c r="BG27" s="57"/>
      <c r="BH27" s="57" t="s">
        <v>2</v>
      </c>
      <c r="BI27" s="57" t="s">
        <v>3</v>
      </c>
      <c r="BJ27" s="57" t="s">
        <v>3</v>
      </c>
      <c r="BK27" s="57"/>
      <c r="BL27" s="57"/>
      <c r="BM27" s="57"/>
      <c r="BQ27" s="3"/>
    </row>
    <row r="28" spans="1:69" x14ac:dyDescent="0.25">
      <c r="A28" s="67"/>
      <c r="B28" s="70" t="s">
        <v>18</v>
      </c>
      <c r="C28" s="71"/>
      <c r="D28" s="1">
        <v>3</v>
      </c>
      <c r="E28" s="1">
        <v>1</v>
      </c>
      <c r="F28" s="1">
        <v>9</v>
      </c>
      <c r="G28" s="1">
        <v>3</v>
      </c>
      <c r="H28" s="1">
        <v>3</v>
      </c>
      <c r="I28" s="24"/>
      <c r="J28" s="18">
        <f t="shared" si="2"/>
        <v>75</v>
      </c>
      <c r="K28" s="5">
        <f t="shared" si="0"/>
        <v>1.3619030325040858E-2</v>
      </c>
      <c r="M28" s="10"/>
      <c r="N28" s="1"/>
      <c r="O28" s="1"/>
      <c r="P28" s="1"/>
      <c r="Q28" s="1"/>
      <c r="R28" s="1">
        <v>1</v>
      </c>
      <c r="S28" s="1"/>
      <c r="T28" s="1"/>
      <c r="U28" s="1">
        <v>9</v>
      </c>
      <c r="V28" s="1"/>
      <c r="W28" s="1"/>
      <c r="X28" s="1"/>
      <c r="Y28" s="1"/>
      <c r="Z28" s="1"/>
      <c r="AA28" s="1"/>
      <c r="AB28" s="52">
        <v>3</v>
      </c>
      <c r="AC28" s="30"/>
      <c r="AD28" s="32">
        <f t="shared" si="3"/>
        <v>0</v>
      </c>
      <c r="AE28" s="32">
        <f t="shared" si="4"/>
        <v>0</v>
      </c>
      <c r="AF28" s="32">
        <f t="shared" si="5"/>
        <v>0</v>
      </c>
      <c r="AG28" s="32">
        <f t="shared" si="6"/>
        <v>0</v>
      </c>
      <c r="AH28" s="32">
        <f t="shared" si="7"/>
        <v>0</v>
      </c>
      <c r="AI28" s="32">
        <f t="shared" si="8"/>
        <v>5.7692307692307692</v>
      </c>
      <c r="AJ28" s="32">
        <f t="shared" si="9"/>
        <v>0</v>
      </c>
      <c r="AK28" s="32">
        <f t="shared" si="10"/>
        <v>0</v>
      </c>
      <c r="AL28" s="32">
        <f t="shared" si="11"/>
        <v>51.92307692307692</v>
      </c>
      <c r="AM28" s="32">
        <f t="shared" si="12"/>
        <v>0</v>
      </c>
      <c r="AN28" s="32">
        <f t="shared" si="13"/>
        <v>0</v>
      </c>
      <c r="AO28" s="32">
        <f t="shared" si="14"/>
        <v>0</v>
      </c>
      <c r="AP28" s="32">
        <f t="shared" si="15"/>
        <v>0</v>
      </c>
      <c r="AQ28" s="32">
        <f t="shared" si="16"/>
        <v>0</v>
      </c>
      <c r="AR28" s="32">
        <f t="shared" si="17"/>
        <v>0</v>
      </c>
      <c r="AS28" s="32">
        <f t="shared" ref="AS28:AS54" si="31">AB28*($J28/SUM($M28:$AB28))</f>
        <v>17.307692307692307</v>
      </c>
      <c r="AT28" s="14"/>
      <c r="AV28" s="57"/>
      <c r="AW28" s="57"/>
      <c r="AX28" s="57" t="s">
        <v>0</v>
      </c>
      <c r="AY28" s="57" t="s">
        <v>0</v>
      </c>
      <c r="AZ28" s="57" t="s">
        <v>1</v>
      </c>
      <c r="BA28" s="57" t="s">
        <v>1</v>
      </c>
      <c r="BB28" s="57"/>
      <c r="BC28" s="57"/>
      <c r="BD28" s="57" t="s">
        <v>0</v>
      </c>
      <c r="BE28" s="57" t="s">
        <v>0</v>
      </c>
      <c r="BF28" s="57" t="s">
        <v>2</v>
      </c>
      <c r="BG28" s="57" t="s">
        <v>2</v>
      </c>
      <c r="BH28" s="57" t="s">
        <v>0</v>
      </c>
      <c r="BI28" s="57" t="s">
        <v>3</v>
      </c>
      <c r="BJ28" s="57" t="s">
        <v>3</v>
      </c>
      <c r="BK28" s="57"/>
      <c r="BL28" s="57"/>
      <c r="BM28" s="57"/>
      <c r="BQ28" s="3"/>
    </row>
    <row r="29" spans="1:69" x14ac:dyDescent="0.25">
      <c r="A29" s="65" t="s">
        <v>19</v>
      </c>
      <c r="B29" s="70" t="s">
        <v>102</v>
      </c>
      <c r="C29" s="72"/>
      <c r="D29" s="1"/>
      <c r="E29" s="1">
        <v>9</v>
      </c>
      <c r="F29" s="1"/>
      <c r="G29" s="1"/>
      <c r="H29" s="1">
        <v>9</v>
      </c>
      <c r="I29" s="24"/>
      <c r="J29" s="18">
        <f t="shared" si="2"/>
        <v>90</v>
      </c>
      <c r="K29" s="5">
        <f t="shared" si="0"/>
        <v>1.6342836390049027E-2</v>
      </c>
      <c r="M29" s="10">
        <v>9</v>
      </c>
      <c r="N29" s="1"/>
      <c r="O29" s="1">
        <v>9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52"/>
      <c r="AC29" s="30"/>
      <c r="AD29" s="32">
        <f t="shared" si="3"/>
        <v>45</v>
      </c>
      <c r="AE29" s="32">
        <f t="shared" si="4"/>
        <v>0</v>
      </c>
      <c r="AF29" s="32">
        <f t="shared" si="5"/>
        <v>45</v>
      </c>
      <c r="AG29" s="32">
        <f t="shared" si="6"/>
        <v>0</v>
      </c>
      <c r="AH29" s="32">
        <f t="shared" si="7"/>
        <v>0</v>
      </c>
      <c r="AI29" s="32">
        <f t="shared" si="8"/>
        <v>0</v>
      </c>
      <c r="AJ29" s="32">
        <f t="shared" si="9"/>
        <v>0</v>
      </c>
      <c r="AK29" s="32">
        <f t="shared" si="10"/>
        <v>0</v>
      </c>
      <c r="AL29" s="32">
        <f t="shared" si="11"/>
        <v>0</v>
      </c>
      <c r="AM29" s="32">
        <f t="shared" si="12"/>
        <v>0</v>
      </c>
      <c r="AN29" s="32">
        <f t="shared" si="13"/>
        <v>0</v>
      </c>
      <c r="AO29" s="32">
        <f t="shared" si="14"/>
        <v>0</v>
      </c>
      <c r="AP29" s="32">
        <f t="shared" si="15"/>
        <v>0</v>
      </c>
      <c r="AQ29" s="32">
        <f t="shared" si="16"/>
        <v>0</v>
      </c>
      <c r="AR29" s="32">
        <f t="shared" si="17"/>
        <v>0</v>
      </c>
      <c r="AS29" s="32">
        <f t="shared" si="31"/>
        <v>0</v>
      </c>
      <c r="AT29" s="14"/>
      <c r="AV29" s="57"/>
      <c r="AW29" s="57"/>
      <c r="AX29" s="57"/>
      <c r="AY29" s="57"/>
      <c r="AZ29" s="57"/>
      <c r="BA29" s="57"/>
      <c r="BB29" s="57"/>
      <c r="BC29" s="57"/>
      <c r="BD29" s="57" t="s">
        <v>0</v>
      </c>
      <c r="BE29" s="57" t="s">
        <v>2</v>
      </c>
      <c r="BF29" s="57" t="s">
        <v>2</v>
      </c>
      <c r="BG29" s="57" t="s">
        <v>2</v>
      </c>
      <c r="BH29" s="57" t="s">
        <v>2</v>
      </c>
      <c r="BI29" s="57" t="s">
        <v>3</v>
      </c>
      <c r="BJ29" s="57" t="s">
        <v>3</v>
      </c>
      <c r="BK29" s="57"/>
      <c r="BL29" s="57"/>
      <c r="BM29" s="57"/>
      <c r="BQ29" s="3"/>
    </row>
    <row r="30" spans="1:69" x14ac:dyDescent="0.25">
      <c r="A30" s="66"/>
      <c r="B30" s="70" t="s">
        <v>89</v>
      </c>
      <c r="C30" s="72"/>
      <c r="D30" s="1"/>
      <c r="E30" s="1">
        <v>9</v>
      </c>
      <c r="F30" s="1"/>
      <c r="G30" s="1"/>
      <c r="H30" s="1">
        <v>9</v>
      </c>
      <c r="I30" s="24"/>
      <c r="J30" s="18">
        <f t="shared" si="2"/>
        <v>90</v>
      </c>
      <c r="K30" s="5">
        <f t="shared" si="0"/>
        <v>1.6342836390049027E-2</v>
      </c>
      <c r="M30" s="10"/>
      <c r="N30" s="1"/>
      <c r="O30" s="1"/>
      <c r="P30" s="1">
        <v>9</v>
      </c>
      <c r="Q30" s="1">
        <v>9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52"/>
      <c r="AC30" s="30"/>
      <c r="AD30" s="32">
        <f t="shared" si="3"/>
        <v>0</v>
      </c>
      <c r="AE30" s="32">
        <f t="shared" si="4"/>
        <v>0</v>
      </c>
      <c r="AF30" s="32">
        <f t="shared" si="5"/>
        <v>0</v>
      </c>
      <c r="AG30" s="32">
        <f t="shared" si="6"/>
        <v>45</v>
      </c>
      <c r="AH30" s="32">
        <f t="shared" si="7"/>
        <v>45</v>
      </c>
      <c r="AI30" s="32">
        <f t="shared" si="8"/>
        <v>0</v>
      </c>
      <c r="AJ30" s="32">
        <f t="shared" si="9"/>
        <v>0</v>
      </c>
      <c r="AK30" s="32">
        <f t="shared" si="10"/>
        <v>0</v>
      </c>
      <c r="AL30" s="32">
        <f t="shared" si="11"/>
        <v>0</v>
      </c>
      <c r="AM30" s="32">
        <f t="shared" si="12"/>
        <v>0</v>
      </c>
      <c r="AN30" s="32">
        <f t="shared" si="13"/>
        <v>0</v>
      </c>
      <c r="AO30" s="32">
        <f t="shared" si="14"/>
        <v>0</v>
      </c>
      <c r="AP30" s="32">
        <f t="shared" si="15"/>
        <v>0</v>
      </c>
      <c r="AQ30" s="32">
        <f t="shared" si="16"/>
        <v>0</v>
      </c>
      <c r="AR30" s="32">
        <f t="shared" si="17"/>
        <v>0</v>
      </c>
      <c r="AS30" s="32">
        <f t="shared" si="31"/>
        <v>0</v>
      </c>
      <c r="AT30" s="14"/>
      <c r="AV30" s="57"/>
      <c r="AW30" s="57"/>
      <c r="AX30" s="57" t="s">
        <v>0</v>
      </c>
      <c r="AY30" s="57" t="s">
        <v>0</v>
      </c>
      <c r="AZ30" s="57" t="s">
        <v>2</v>
      </c>
      <c r="BA30" s="57" t="s">
        <v>2</v>
      </c>
      <c r="BB30" s="57"/>
      <c r="BC30" s="57"/>
      <c r="BD30" s="57"/>
      <c r="BE30" s="57"/>
      <c r="BF30" s="57"/>
      <c r="BG30" s="57"/>
      <c r="BH30" s="57"/>
      <c r="BI30" s="57" t="s">
        <v>2</v>
      </c>
      <c r="BJ30" s="57" t="s">
        <v>3</v>
      </c>
      <c r="BK30" s="57"/>
      <c r="BL30" s="57"/>
      <c r="BM30" s="57"/>
      <c r="BQ30" s="3"/>
    </row>
    <row r="31" spans="1:69" ht="30" customHeight="1" x14ac:dyDescent="0.25">
      <c r="A31" s="66"/>
      <c r="B31" s="70" t="s">
        <v>103</v>
      </c>
      <c r="C31" s="72"/>
      <c r="D31" s="1"/>
      <c r="E31" s="1">
        <v>3</v>
      </c>
      <c r="F31" s="1"/>
      <c r="G31" s="1">
        <v>9</v>
      </c>
      <c r="H31" s="1">
        <v>3</v>
      </c>
      <c r="I31" s="24"/>
      <c r="J31" s="18">
        <f t="shared" si="2"/>
        <v>57</v>
      </c>
      <c r="K31" s="5">
        <f t="shared" si="0"/>
        <v>1.0350463047031052E-2</v>
      </c>
      <c r="M31" s="10">
        <v>9</v>
      </c>
      <c r="N31" s="1"/>
      <c r="O31" s="1">
        <v>9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52"/>
      <c r="AC31" s="30"/>
      <c r="AD31" s="32">
        <f t="shared" si="3"/>
        <v>28.5</v>
      </c>
      <c r="AE31" s="32">
        <f t="shared" si="4"/>
        <v>0</v>
      </c>
      <c r="AF31" s="32">
        <f t="shared" si="5"/>
        <v>28.5</v>
      </c>
      <c r="AG31" s="32">
        <f t="shared" si="6"/>
        <v>0</v>
      </c>
      <c r="AH31" s="32">
        <f t="shared" si="7"/>
        <v>0</v>
      </c>
      <c r="AI31" s="32">
        <f t="shared" si="8"/>
        <v>0</v>
      </c>
      <c r="AJ31" s="32">
        <f t="shared" si="9"/>
        <v>0</v>
      </c>
      <c r="AK31" s="32">
        <f t="shared" si="10"/>
        <v>0</v>
      </c>
      <c r="AL31" s="32">
        <f t="shared" si="11"/>
        <v>0</v>
      </c>
      <c r="AM31" s="32">
        <f t="shared" si="12"/>
        <v>0</v>
      </c>
      <c r="AN31" s="32">
        <f t="shared" si="13"/>
        <v>0</v>
      </c>
      <c r="AO31" s="32">
        <f t="shared" si="14"/>
        <v>0</v>
      </c>
      <c r="AP31" s="32">
        <f t="shared" si="15"/>
        <v>0</v>
      </c>
      <c r="AQ31" s="32">
        <f t="shared" si="16"/>
        <v>0</v>
      </c>
      <c r="AR31" s="32">
        <f t="shared" si="17"/>
        <v>0</v>
      </c>
      <c r="AS31" s="32">
        <f t="shared" si="31"/>
        <v>0</v>
      </c>
      <c r="AT31" s="14"/>
      <c r="AV31" s="57"/>
      <c r="AW31" s="57"/>
      <c r="AX31" s="57"/>
      <c r="AY31" s="57"/>
      <c r="AZ31" s="57"/>
      <c r="BA31" s="57"/>
      <c r="BB31" s="57"/>
      <c r="BC31" s="57"/>
      <c r="BD31" s="57" t="s">
        <v>0</v>
      </c>
      <c r="BE31" s="57" t="s">
        <v>2</v>
      </c>
      <c r="BF31" s="57" t="s">
        <v>2</v>
      </c>
      <c r="BG31" s="57" t="s">
        <v>3</v>
      </c>
      <c r="BH31" s="57" t="s">
        <v>3</v>
      </c>
      <c r="BI31" s="57" t="s">
        <v>3</v>
      </c>
      <c r="BJ31" s="57" t="s">
        <v>3</v>
      </c>
      <c r="BK31" s="57"/>
      <c r="BL31" s="57"/>
      <c r="BM31" s="57"/>
      <c r="BQ31" s="3"/>
    </row>
    <row r="32" spans="1:69" x14ac:dyDescent="0.25">
      <c r="A32" s="66"/>
      <c r="B32" s="70" t="s">
        <v>20</v>
      </c>
      <c r="C32" s="72"/>
      <c r="D32" s="1">
        <v>1</v>
      </c>
      <c r="E32" s="1">
        <v>9</v>
      </c>
      <c r="F32" s="1"/>
      <c r="G32" s="1">
        <v>9</v>
      </c>
      <c r="H32" s="1">
        <v>9</v>
      </c>
      <c r="I32" s="24"/>
      <c r="J32" s="18">
        <f t="shared" si="2"/>
        <v>126</v>
      </c>
      <c r="K32" s="5">
        <f t="shared" si="0"/>
        <v>2.287997094606864E-2</v>
      </c>
      <c r="M32" s="10"/>
      <c r="N32" s="1"/>
      <c r="O32" s="1"/>
      <c r="P32" s="1"/>
      <c r="Q32" s="1"/>
      <c r="R32" s="1">
        <v>1</v>
      </c>
      <c r="S32" s="1"/>
      <c r="T32" s="1"/>
      <c r="U32" s="1"/>
      <c r="V32" s="1">
        <v>3</v>
      </c>
      <c r="W32" s="1"/>
      <c r="X32" s="1"/>
      <c r="Y32" s="1">
        <v>9</v>
      </c>
      <c r="Z32" s="1"/>
      <c r="AA32" s="1"/>
      <c r="AB32" s="52">
        <v>3</v>
      </c>
      <c r="AC32" s="30"/>
      <c r="AD32" s="32">
        <f t="shared" si="3"/>
        <v>0</v>
      </c>
      <c r="AE32" s="32">
        <f t="shared" si="4"/>
        <v>0</v>
      </c>
      <c r="AF32" s="32">
        <f t="shared" si="5"/>
        <v>0</v>
      </c>
      <c r="AG32" s="32">
        <f t="shared" si="6"/>
        <v>0</v>
      </c>
      <c r="AH32" s="32">
        <f t="shared" si="7"/>
        <v>0</v>
      </c>
      <c r="AI32" s="32">
        <f t="shared" si="8"/>
        <v>7.875</v>
      </c>
      <c r="AJ32" s="32">
        <f t="shared" si="9"/>
        <v>0</v>
      </c>
      <c r="AK32" s="32">
        <f t="shared" si="10"/>
        <v>0</v>
      </c>
      <c r="AL32" s="32">
        <f t="shared" si="11"/>
        <v>0</v>
      </c>
      <c r="AM32" s="32">
        <f t="shared" si="12"/>
        <v>23.625</v>
      </c>
      <c r="AN32" s="32">
        <f t="shared" si="13"/>
        <v>0</v>
      </c>
      <c r="AO32" s="32">
        <f t="shared" si="14"/>
        <v>0</v>
      </c>
      <c r="AP32" s="32">
        <f t="shared" si="15"/>
        <v>70.875</v>
      </c>
      <c r="AQ32" s="32">
        <f t="shared" si="16"/>
        <v>0</v>
      </c>
      <c r="AR32" s="32">
        <f t="shared" si="17"/>
        <v>0</v>
      </c>
      <c r="AS32" s="32">
        <f t="shared" si="31"/>
        <v>23.625</v>
      </c>
      <c r="AT32" s="14"/>
      <c r="AV32" s="57" t="s">
        <v>0</v>
      </c>
      <c r="AW32" s="57" t="s">
        <v>0</v>
      </c>
      <c r="AX32" s="57" t="s">
        <v>0</v>
      </c>
      <c r="AY32" s="57"/>
      <c r="AZ32" s="57"/>
      <c r="BA32" s="57" t="s">
        <v>0</v>
      </c>
      <c r="BB32" s="57"/>
      <c r="BC32" s="57"/>
      <c r="BD32" s="57" t="s">
        <v>0</v>
      </c>
      <c r="BE32" s="57" t="s">
        <v>2</v>
      </c>
      <c r="BF32" s="57" t="s">
        <v>2</v>
      </c>
      <c r="BG32" s="57" t="s">
        <v>3</v>
      </c>
      <c r="BH32" s="57" t="s">
        <v>3</v>
      </c>
      <c r="BI32" s="57" t="s">
        <v>3</v>
      </c>
      <c r="BJ32" s="57" t="s">
        <v>3</v>
      </c>
      <c r="BK32" s="57"/>
      <c r="BL32" s="57"/>
      <c r="BM32" s="57"/>
    </row>
    <row r="33" spans="1:65" x14ac:dyDescent="0.25">
      <c r="A33" s="66"/>
      <c r="B33" s="70" t="s">
        <v>35</v>
      </c>
      <c r="C33" s="72"/>
      <c r="D33" s="1"/>
      <c r="E33" s="1">
        <v>9</v>
      </c>
      <c r="F33" s="1"/>
      <c r="G33" s="1"/>
      <c r="H33" s="1">
        <v>9</v>
      </c>
      <c r="I33" s="24"/>
      <c r="J33" s="18">
        <f t="shared" si="2"/>
        <v>90</v>
      </c>
      <c r="K33" s="5">
        <f t="shared" si="0"/>
        <v>1.6342836390049027E-2</v>
      </c>
      <c r="M33" s="10">
        <v>3</v>
      </c>
      <c r="N33" s="1"/>
      <c r="O33" s="1">
        <v>3</v>
      </c>
      <c r="P33" s="1"/>
      <c r="Q33" s="1"/>
      <c r="R33" s="1">
        <v>9</v>
      </c>
      <c r="S33" s="1"/>
      <c r="T33" s="1"/>
      <c r="U33" s="1"/>
      <c r="V33" s="1">
        <v>1</v>
      </c>
      <c r="W33" s="1"/>
      <c r="X33" s="1"/>
      <c r="Y33" s="1">
        <v>9</v>
      </c>
      <c r="Z33" s="1"/>
      <c r="AA33" s="1"/>
      <c r="AB33" s="52"/>
      <c r="AC33" s="30"/>
      <c r="AD33" s="32">
        <f t="shared" si="3"/>
        <v>10.8</v>
      </c>
      <c r="AE33" s="32">
        <f t="shared" si="4"/>
        <v>0</v>
      </c>
      <c r="AF33" s="32">
        <f t="shared" si="5"/>
        <v>10.8</v>
      </c>
      <c r="AG33" s="32">
        <f t="shared" si="6"/>
        <v>0</v>
      </c>
      <c r="AH33" s="32">
        <f t="shared" si="7"/>
        <v>0</v>
      </c>
      <c r="AI33" s="32">
        <f t="shared" si="8"/>
        <v>32.4</v>
      </c>
      <c r="AJ33" s="32">
        <f t="shared" si="9"/>
        <v>0</v>
      </c>
      <c r="AK33" s="32">
        <f t="shared" si="10"/>
        <v>0</v>
      </c>
      <c r="AL33" s="32">
        <f t="shared" si="11"/>
        <v>0</v>
      </c>
      <c r="AM33" s="32">
        <f t="shared" si="12"/>
        <v>3.6</v>
      </c>
      <c r="AN33" s="32">
        <f t="shared" si="13"/>
        <v>0</v>
      </c>
      <c r="AO33" s="32">
        <f t="shared" si="14"/>
        <v>0</v>
      </c>
      <c r="AP33" s="32">
        <f t="shared" si="15"/>
        <v>32.4</v>
      </c>
      <c r="AQ33" s="32">
        <f t="shared" si="16"/>
        <v>0</v>
      </c>
      <c r="AR33" s="32">
        <f t="shared" si="17"/>
        <v>0</v>
      </c>
      <c r="AS33" s="32">
        <f t="shared" si="31"/>
        <v>0</v>
      </c>
      <c r="AT33" s="14"/>
      <c r="AV33" s="57" t="s">
        <v>0</v>
      </c>
      <c r="AW33" s="57" t="s">
        <v>0</v>
      </c>
      <c r="AX33" s="57"/>
      <c r="AY33" s="57"/>
      <c r="AZ33" s="57"/>
      <c r="BA33" s="57"/>
      <c r="BB33" s="57"/>
      <c r="BC33" s="57"/>
      <c r="BD33" s="57" t="s">
        <v>0</v>
      </c>
      <c r="BE33" s="57" t="s">
        <v>2</v>
      </c>
      <c r="BF33" s="57"/>
      <c r="BG33" s="57" t="s">
        <v>0</v>
      </c>
      <c r="BH33" s="57" t="s">
        <v>2</v>
      </c>
      <c r="BI33" s="57" t="s">
        <v>3</v>
      </c>
      <c r="BJ33" s="57" t="s">
        <v>3</v>
      </c>
      <c r="BK33" s="57"/>
      <c r="BL33" s="57"/>
      <c r="BM33" s="57"/>
    </row>
    <row r="34" spans="1:65" x14ac:dyDescent="0.25">
      <c r="A34" s="66"/>
      <c r="B34" s="80" t="s">
        <v>36</v>
      </c>
      <c r="C34" s="81"/>
      <c r="D34" s="1"/>
      <c r="E34" s="1">
        <v>3</v>
      </c>
      <c r="F34" s="1"/>
      <c r="G34" s="1"/>
      <c r="H34" s="1">
        <v>9</v>
      </c>
      <c r="I34" s="25"/>
      <c r="J34" s="18">
        <f t="shared" si="2"/>
        <v>36</v>
      </c>
      <c r="K34" s="5">
        <f t="shared" si="0"/>
        <v>6.5371345560196114E-3</v>
      </c>
      <c r="M34" s="10">
        <v>3</v>
      </c>
      <c r="N34" s="1"/>
      <c r="O34" s="1">
        <v>3</v>
      </c>
      <c r="P34" s="1">
        <v>9</v>
      </c>
      <c r="Q34" s="1">
        <v>3</v>
      </c>
      <c r="R34" s="1">
        <v>9</v>
      </c>
      <c r="S34" s="1">
        <v>3</v>
      </c>
      <c r="T34" s="1">
        <v>9</v>
      </c>
      <c r="U34" s="1">
        <v>3</v>
      </c>
      <c r="V34" s="1">
        <v>9</v>
      </c>
      <c r="W34" s="1">
        <v>3</v>
      </c>
      <c r="X34" s="1"/>
      <c r="Y34" s="1">
        <v>9</v>
      </c>
      <c r="Z34" s="1"/>
      <c r="AA34" s="1"/>
      <c r="AB34" s="52"/>
      <c r="AC34" s="30"/>
      <c r="AD34" s="32">
        <f t="shared" si="3"/>
        <v>1.7142857142857142</v>
      </c>
      <c r="AE34" s="32">
        <f t="shared" si="4"/>
        <v>0</v>
      </c>
      <c r="AF34" s="32">
        <f t="shared" si="5"/>
        <v>1.7142857142857142</v>
      </c>
      <c r="AG34" s="32">
        <f t="shared" si="6"/>
        <v>5.1428571428571423</v>
      </c>
      <c r="AH34" s="32">
        <f t="shared" si="7"/>
        <v>1.7142857142857142</v>
      </c>
      <c r="AI34" s="32">
        <f t="shared" si="8"/>
        <v>5.1428571428571423</v>
      </c>
      <c r="AJ34" s="32">
        <f t="shared" si="9"/>
        <v>1.7142857142857142</v>
      </c>
      <c r="AK34" s="32">
        <f t="shared" si="10"/>
        <v>5.1428571428571423</v>
      </c>
      <c r="AL34" s="32">
        <f t="shared" si="11"/>
        <v>1.7142857142857142</v>
      </c>
      <c r="AM34" s="32">
        <f t="shared" si="12"/>
        <v>5.1428571428571423</v>
      </c>
      <c r="AN34" s="32">
        <f t="shared" si="13"/>
        <v>1.7142857142857142</v>
      </c>
      <c r="AO34" s="32">
        <f t="shared" si="14"/>
        <v>0</v>
      </c>
      <c r="AP34" s="32">
        <f t="shared" si="15"/>
        <v>5.1428571428571423</v>
      </c>
      <c r="AQ34" s="32">
        <f t="shared" si="16"/>
        <v>0</v>
      </c>
      <c r="AR34" s="32">
        <f t="shared" si="17"/>
        <v>0</v>
      </c>
      <c r="AS34" s="32">
        <f t="shared" si="31"/>
        <v>0</v>
      </c>
      <c r="AT34" s="14"/>
      <c r="AV34" s="57" t="s">
        <v>0</v>
      </c>
      <c r="AW34" s="57" t="s">
        <v>0</v>
      </c>
      <c r="AX34" s="57"/>
      <c r="AY34" s="57" t="s">
        <v>0</v>
      </c>
      <c r="AZ34" s="57" t="s">
        <v>2</v>
      </c>
      <c r="BA34" s="57"/>
      <c r="BB34" s="57" t="s">
        <v>0</v>
      </c>
      <c r="BC34" s="57" t="s">
        <v>2</v>
      </c>
      <c r="BD34" s="57" t="s">
        <v>0</v>
      </c>
      <c r="BE34" s="57" t="s">
        <v>0</v>
      </c>
      <c r="BF34" s="57"/>
      <c r="BG34" s="57"/>
      <c r="BH34" s="57"/>
      <c r="BI34" s="57" t="s">
        <v>0</v>
      </c>
      <c r="BJ34" s="57"/>
      <c r="BK34" s="57"/>
      <c r="BL34" s="57"/>
      <c r="BM34" s="57"/>
    </row>
    <row r="35" spans="1:65" x14ac:dyDescent="0.25">
      <c r="A35" s="67"/>
      <c r="B35" s="80" t="s">
        <v>37</v>
      </c>
      <c r="C35" s="81"/>
      <c r="D35" s="1"/>
      <c r="E35" s="1">
        <v>1</v>
      </c>
      <c r="F35" s="1"/>
      <c r="G35" s="1"/>
      <c r="H35" s="1">
        <v>3</v>
      </c>
      <c r="I35" s="25"/>
      <c r="J35" s="18">
        <f t="shared" si="2"/>
        <v>12</v>
      </c>
      <c r="K35" s="5">
        <f t="shared" si="0"/>
        <v>2.1790448520065371E-3</v>
      </c>
      <c r="M35" s="10"/>
      <c r="N35" s="1"/>
      <c r="O35" s="1"/>
      <c r="P35" s="1">
        <v>9</v>
      </c>
      <c r="Q35" s="1">
        <v>9</v>
      </c>
      <c r="R35" s="1"/>
      <c r="S35" s="1">
        <v>3</v>
      </c>
      <c r="T35" s="1">
        <v>3</v>
      </c>
      <c r="U35" s="1">
        <v>3</v>
      </c>
      <c r="V35" s="1">
        <v>3</v>
      </c>
      <c r="W35" s="1"/>
      <c r="X35" s="1"/>
      <c r="Y35" s="1"/>
      <c r="Z35" s="1"/>
      <c r="AA35" s="1"/>
      <c r="AB35" s="52"/>
      <c r="AC35" s="30"/>
      <c r="AD35" s="32">
        <f t="shared" si="3"/>
        <v>0</v>
      </c>
      <c r="AE35" s="32">
        <f t="shared" si="4"/>
        <v>0</v>
      </c>
      <c r="AF35" s="32">
        <f t="shared" si="5"/>
        <v>0</v>
      </c>
      <c r="AG35" s="32">
        <f t="shared" si="6"/>
        <v>3.6</v>
      </c>
      <c r="AH35" s="32">
        <f t="shared" si="7"/>
        <v>3.6</v>
      </c>
      <c r="AI35" s="32">
        <f t="shared" si="8"/>
        <v>0</v>
      </c>
      <c r="AJ35" s="32">
        <f t="shared" si="9"/>
        <v>1.2000000000000002</v>
      </c>
      <c r="AK35" s="32">
        <f t="shared" si="10"/>
        <v>1.2000000000000002</v>
      </c>
      <c r="AL35" s="32">
        <f t="shared" si="11"/>
        <v>1.2000000000000002</v>
      </c>
      <c r="AM35" s="32">
        <f t="shared" si="12"/>
        <v>1.2000000000000002</v>
      </c>
      <c r="AN35" s="32">
        <f t="shared" si="13"/>
        <v>0</v>
      </c>
      <c r="AO35" s="32">
        <f t="shared" si="14"/>
        <v>0</v>
      </c>
      <c r="AP35" s="32">
        <f t="shared" si="15"/>
        <v>0</v>
      </c>
      <c r="AQ35" s="32">
        <f t="shared" si="16"/>
        <v>0</v>
      </c>
      <c r="AR35" s="32">
        <f t="shared" si="17"/>
        <v>0</v>
      </c>
      <c r="AS35" s="32">
        <f t="shared" si="31"/>
        <v>0</v>
      </c>
      <c r="AT35" s="14"/>
      <c r="AV35" s="57"/>
      <c r="AW35" s="57"/>
      <c r="AX35" s="57"/>
      <c r="AY35" s="57"/>
      <c r="AZ35" s="57"/>
      <c r="BA35" s="57"/>
      <c r="BB35" s="57" t="s">
        <v>0</v>
      </c>
      <c r="BC35" s="57" t="s">
        <v>2</v>
      </c>
      <c r="BD35" s="57"/>
      <c r="BE35" s="57"/>
      <c r="BF35" s="57"/>
      <c r="BG35" s="57"/>
      <c r="BH35" s="57"/>
      <c r="BI35" s="57" t="s">
        <v>0</v>
      </c>
      <c r="BJ35" s="57"/>
      <c r="BK35" s="57"/>
      <c r="BL35" s="57"/>
      <c r="BM35" s="57"/>
    </row>
    <row r="36" spans="1:65" ht="17.25" customHeight="1" x14ac:dyDescent="0.25">
      <c r="A36" s="65" t="s">
        <v>21</v>
      </c>
      <c r="B36" s="74" t="s">
        <v>24</v>
      </c>
      <c r="C36" s="8" t="s">
        <v>22</v>
      </c>
      <c r="D36" s="1">
        <v>9</v>
      </c>
      <c r="E36" s="1">
        <v>9</v>
      </c>
      <c r="F36" s="1">
        <v>3</v>
      </c>
      <c r="G36" s="1">
        <v>3</v>
      </c>
      <c r="H36" s="1">
        <v>9</v>
      </c>
      <c r="I36" s="25"/>
      <c r="J36" s="18">
        <f t="shared" si="2"/>
        <v>189</v>
      </c>
      <c r="K36" s="5">
        <f t="shared" si="0"/>
        <v>3.4319956419102959E-2</v>
      </c>
      <c r="M36" s="10"/>
      <c r="N36" s="1"/>
      <c r="O36" s="1"/>
      <c r="P36" s="1">
        <v>3</v>
      </c>
      <c r="Q36" s="1"/>
      <c r="R36" s="1"/>
      <c r="S36" s="1"/>
      <c r="T36" s="1"/>
      <c r="U36" s="1"/>
      <c r="V36" s="1">
        <v>9</v>
      </c>
      <c r="W36" s="1">
        <v>9</v>
      </c>
      <c r="X36" s="1">
        <v>9</v>
      </c>
      <c r="Y36" s="1"/>
      <c r="Z36" s="1">
        <v>3</v>
      </c>
      <c r="AA36" s="1">
        <v>3</v>
      </c>
      <c r="AB36" s="52">
        <v>9</v>
      </c>
      <c r="AC36" s="30"/>
      <c r="AD36" s="32">
        <f t="shared" si="3"/>
        <v>0</v>
      </c>
      <c r="AE36" s="32">
        <f t="shared" si="4"/>
        <v>0</v>
      </c>
      <c r="AF36" s="32">
        <f t="shared" si="5"/>
        <v>0</v>
      </c>
      <c r="AG36" s="32">
        <f t="shared" si="6"/>
        <v>12.600000000000001</v>
      </c>
      <c r="AH36" s="32">
        <f t="shared" si="7"/>
        <v>0</v>
      </c>
      <c r="AI36" s="32">
        <f t="shared" si="8"/>
        <v>0</v>
      </c>
      <c r="AJ36" s="32">
        <f t="shared" si="9"/>
        <v>0</v>
      </c>
      <c r="AK36" s="32">
        <f t="shared" si="10"/>
        <v>0</v>
      </c>
      <c r="AL36" s="32">
        <f t="shared" si="11"/>
        <v>0</v>
      </c>
      <c r="AM36" s="32">
        <f t="shared" si="12"/>
        <v>37.800000000000004</v>
      </c>
      <c r="AN36" s="32">
        <f t="shared" si="13"/>
        <v>37.800000000000004</v>
      </c>
      <c r="AO36" s="32">
        <f t="shared" si="14"/>
        <v>37.800000000000004</v>
      </c>
      <c r="AP36" s="32">
        <f t="shared" si="15"/>
        <v>0</v>
      </c>
      <c r="AQ36" s="32">
        <f t="shared" si="16"/>
        <v>12.600000000000001</v>
      </c>
      <c r="AR36" s="32">
        <f t="shared" si="17"/>
        <v>12.600000000000001</v>
      </c>
      <c r="AS36" s="32">
        <f t="shared" si="31"/>
        <v>37.800000000000004</v>
      </c>
      <c r="AT36" s="14"/>
      <c r="AV36" s="57"/>
      <c r="AW36" s="57"/>
      <c r="AX36" s="57"/>
      <c r="AY36" s="57"/>
      <c r="AZ36" s="57"/>
      <c r="BA36" s="57"/>
      <c r="BB36" s="57" t="s">
        <v>0</v>
      </c>
      <c r="BC36" s="57" t="s">
        <v>0</v>
      </c>
      <c r="BD36" s="57"/>
      <c r="BE36" s="57"/>
      <c r="BF36" s="57" t="s">
        <v>3</v>
      </c>
      <c r="BG36" s="57" t="s">
        <v>3</v>
      </c>
      <c r="BH36" s="57" t="s">
        <v>3</v>
      </c>
      <c r="BI36" s="57" t="s">
        <v>3</v>
      </c>
      <c r="BJ36" s="57" t="s">
        <v>3</v>
      </c>
      <c r="BK36" s="57"/>
      <c r="BL36" s="57"/>
      <c r="BM36" s="57"/>
    </row>
    <row r="37" spans="1:65" x14ac:dyDescent="0.25">
      <c r="A37" s="66"/>
      <c r="B37" s="82"/>
      <c r="C37" s="8" t="s">
        <v>23</v>
      </c>
      <c r="D37" s="1">
        <v>9</v>
      </c>
      <c r="E37" s="1">
        <v>9</v>
      </c>
      <c r="F37" s="1">
        <v>9</v>
      </c>
      <c r="G37" s="1"/>
      <c r="H37" s="1">
        <v>9</v>
      </c>
      <c r="I37" s="25"/>
      <c r="J37" s="18">
        <f t="shared" si="2"/>
        <v>198</v>
      </c>
      <c r="K37" s="5">
        <f t="shared" si="0"/>
        <v>3.5954240058107864E-2</v>
      </c>
      <c r="M37" s="10"/>
      <c r="N37" s="1"/>
      <c r="O37" s="1"/>
      <c r="P37" s="1">
        <v>9</v>
      </c>
      <c r="Q37" s="1">
        <v>3</v>
      </c>
      <c r="R37" s="1"/>
      <c r="S37" s="1">
        <v>1</v>
      </c>
      <c r="T37" s="1">
        <v>1</v>
      </c>
      <c r="U37" s="1">
        <v>1</v>
      </c>
      <c r="V37" s="1">
        <v>9</v>
      </c>
      <c r="W37" s="1">
        <v>9</v>
      </c>
      <c r="X37" s="1">
        <v>3</v>
      </c>
      <c r="Y37" s="1"/>
      <c r="Z37" s="1">
        <v>3</v>
      </c>
      <c r="AA37" s="1"/>
      <c r="AB37" s="52"/>
      <c r="AC37" s="30"/>
      <c r="AD37" s="32">
        <f t="shared" si="3"/>
        <v>0</v>
      </c>
      <c r="AE37" s="32">
        <f t="shared" si="4"/>
        <v>0</v>
      </c>
      <c r="AF37" s="32">
        <f t="shared" si="5"/>
        <v>0</v>
      </c>
      <c r="AG37" s="32">
        <f t="shared" si="6"/>
        <v>45.692307692307693</v>
      </c>
      <c r="AH37" s="32">
        <f t="shared" si="7"/>
        <v>15.23076923076923</v>
      </c>
      <c r="AI37" s="32">
        <f t="shared" si="8"/>
        <v>0</v>
      </c>
      <c r="AJ37" s="32">
        <f t="shared" si="9"/>
        <v>5.0769230769230766</v>
      </c>
      <c r="AK37" s="32">
        <f t="shared" si="10"/>
        <v>5.0769230769230766</v>
      </c>
      <c r="AL37" s="32">
        <f t="shared" si="11"/>
        <v>5.0769230769230766</v>
      </c>
      <c r="AM37" s="32">
        <f t="shared" si="12"/>
        <v>45.692307692307693</v>
      </c>
      <c r="AN37" s="32">
        <f t="shared" si="13"/>
        <v>45.692307692307693</v>
      </c>
      <c r="AO37" s="32">
        <f t="shared" si="14"/>
        <v>15.23076923076923</v>
      </c>
      <c r="AP37" s="32">
        <f t="shared" si="15"/>
        <v>0</v>
      </c>
      <c r="AQ37" s="32">
        <f t="shared" si="16"/>
        <v>15.23076923076923</v>
      </c>
      <c r="AR37" s="32">
        <f t="shared" si="17"/>
        <v>0</v>
      </c>
      <c r="AS37" s="32">
        <f t="shared" si="31"/>
        <v>0</v>
      </c>
      <c r="AT37" s="14"/>
      <c r="AV37" s="57"/>
      <c r="AW37" s="57"/>
      <c r="AX37" s="57" t="s">
        <v>0</v>
      </c>
      <c r="AY37" s="57" t="s">
        <v>0</v>
      </c>
      <c r="AZ37" s="57" t="s">
        <v>4</v>
      </c>
      <c r="BA37" s="57" t="s">
        <v>4</v>
      </c>
      <c r="BB37" s="57" t="s">
        <v>0</v>
      </c>
      <c r="BC37" s="57" t="s">
        <v>0</v>
      </c>
      <c r="BD37" s="57" t="s">
        <v>0</v>
      </c>
      <c r="BE37" s="57" t="s">
        <v>0</v>
      </c>
      <c r="BF37" s="57" t="s">
        <v>2</v>
      </c>
      <c r="BG37" s="57" t="s">
        <v>2</v>
      </c>
      <c r="BH37" s="57" t="s">
        <v>2</v>
      </c>
      <c r="BI37" s="57" t="s">
        <v>3</v>
      </c>
      <c r="BJ37" s="57" t="s">
        <v>3</v>
      </c>
      <c r="BK37" s="57"/>
      <c r="BL37" s="57"/>
      <c r="BM37" s="57"/>
    </row>
    <row r="38" spans="1:65" x14ac:dyDescent="0.25">
      <c r="A38" s="66"/>
      <c r="B38" s="82"/>
      <c r="C38" s="8" t="s">
        <v>104</v>
      </c>
      <c r="D38" s="1">
        <v>9</v>
      </c>
      <c r="E38" s="1">
        <v>9</v>
      </c>
      <c r="F38" s="1">
        <v>3</v>
      </c>
      <c r="G38" s="1"/>
      <c r="H38" s="1">
        <v>9</v>
      </c>
      <c r="I38" s="25"/>
      <c r="J38" s="18">
        <f t="shared" si="2"/>
        <v>180</v>
      </c>
      <c r="K38" s="5">
        <f t="shared" si="0"/>
        <v>3.2685672780098055E-2</v>
      </c>
      <c r="M38" s="10"/>
      <c r="N38" s="1"/>
      <c r="O38" s="1"/>
      <c r="P38" s="1"/>
      <c r="Q38" s="1"/>
      <c r="R38" s="1">
        <v>9</v>
      </c>
      <c r="S38" s="1"/>
      <c r="T38" s="1"/>
      <c r="U38" s="1"/>
      <c r="V38" s="1">
        <v>9</v>
      </c>
      <c r="W38" s="1"/>
      <c r="X38" s="1"/>
      <c r="Y38" s="1"/>
      <c r="Z38" s="1"/>
      <c r="AA38" s="1"/>
      <c r="AB38" s="52"/>
      <c r="AC38" s="30"/>
      <c r="AD38" s="32">
        <f t="shared" si="3"/>
        <v>0</v>
      </c>
      <c r="AE38" s="32">
        <f t="shared" si="4"/>
        <v>0</v>
      </c>
      <c r="AF38" s="32">
        <f t="shared" si="5"/>
        <v>0</v>
      </c>
      <c r="AG38" s="32">
        <f t="shared" si="6"/>
        <v>0</v>
      </c>
      <c r="AH38" s="32">
        <f t="shared" si="7"/>
        <v>0</v>
      </c>
      <c r="AI38" s="32">
        <f t="shared" si="8"/>
        <v>90</v>
      </c>
      <c r="AJ38" s="32">
        <f t="shared" si="9"/>
        <v>0</v>
      </c>
      <c r="AK38" s="32">
        <f t="shared" si="10"/>
        <v>0</v>
      </c>
      <c r="AL38" s="32">
        <f t="shared" si="11"/>
        <v>0</v>
      </c>
      <c r="AM38" s="32">
        <f t="shared" si="12"/>
        <v>90</v>
      </c>
      <c r="AN38" s="32">
        <f t="shared" si="13"/>
        <v>0</v>
      </c>
      <c r="AO38" s="32">
        <f t="shared" si="14"/>
        <v>0</v>
      </c>
      <c r="AP38" s="32">
        <f t="shared" si="15"/>
        <v>0</v>
      </c>
      <c r="AQ38" s="32">
        <f t="shared" si="16"/>
        <v>0</v>
      </c>
      <c r="AR38" s="32">
        <f t="shared" si="17"/>
        <v>0</v>
      </c>
      <c r="AS38" s="32">
        <f t="shared" si="31"/>
        <v>0</v>
      </c>
      <c r="AT38" s="14"/>
      <c r="AV38" s="57"/>
      <c r="AW38" s="57"/>
      <c r="AX38" s="57"/>
      <c r="AY38" s="57"/>
      <c r="AZ38" s="57"/>
      <c r="BA38" s="57"/>
      <c r="BB38" s="57"/>
      <c r="BC38" s="57"/>
      <c r="BD38" s="57" t="s">
        <v>0</v>
      </c>
      <c r="BE38" s="57" t="s">
        <v>0</v>
      </c>
      <c r="BF38" s="57" t="s">
        <v>2</v>
      </c>
      <c r="BG38" s="57" t="s">
        <v>2</v>
      </c>
      <c r="BH38" s="57" t="s">
        <v>3</v>
      </c>
      <c r="BI38" s="57" t="s">
        <v>3</v>
      </c>
      <c r="BJ38" s="57" t="s">
        <v>3</v>
      </c>
      <c r="BK38" s="57"/>
      <c r="BL38" s="57"/>
      <c r="BM38" s="57"/>
    </row>
    <row r="39" spans="1:65" ht="30" x14ac:dyDescent="0.25">
      <c r="A39" s="66"/>
      <c r="B39" s="82"/>
      <c r="C39" s="8" t="s">
        <v>30</v>
      </c>
      <c r="D39" s="1">
        <v>9</v>
      </c>
      <c r="E39" s="1">
        <v>9</v>
      </c>
      <c r="F39" s="1">
        <v>3</v>
      </c>
      <c r="G39" s="1">
        <v>9</v>
      </c>
      <c r="H39" s="1">
        <v>9</v>
      </c>
      <c r="I39" s="25"/>
      <c r="J39" s="18">
        <f t="shared" si="2"/>
        <v>207</v>
      </c>
      <c r="K39" s="5">
        <f t="shared" si="0"/>
        <v>3.7588523697112769E-2</v>
      </c>
      <c r="M39" s="10"/>
      <c r="N39" s="1">
        <v>9</v>
      </c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>
        <v>3</v>
      </c>
      <c r="AB39" s="52"/>
      <c r="AC39" s="30"/>
      <c r="AD39" s="32">
        <f t="shared" si="3"/>
        <v>0</v>
      </c>
      <c r="AE39" s="32">
        <f t="shared" si="4"/>
        <v>155.25</v>
      </c>
      <c r="AF39" s="32">
        <f t="shared" si="5"/>
        <v>0</v>
      </c>
      <c r="AG39" s="32">
        <f t="shared" si="6"/>
        <v>0</v>
      </c>
      <c r="AH39" s="32">
        <f t="shared" si="7"/>
        <v>0</v>
      </c>
      <c r="AI39" s="32">
        <f t="shared" si="8"/>
        <v>0</v>
      </c>
      <c r="AJ39" s="32">
        <f t="shared" si="9"/>
        <v>0</v>
      </c>
      <c r="AK39" s="32">
        <f t="shared" si="10"/>
        <v>0</v>
      </c>
      <c r="AL39" s="32">
        <f t="shared" si="11"/>
        <v>0</v>
      </c>
      <c r="AM39" s="32">
        <f t="shared" si="12"/>
        <v>0</v>
      </c>
      <c r="AN39" s="32">
        <f t="shared" si="13"/>
        <v>0</v>
      </c>
      <c r="AO39" s="32">
        <f t="shared" si="14"/>
        <v>0</v>
      </c>
      <c r="AP39" s="32">
        <f t="shared" si="15"/>
        <v>0</v>
      </c>
      <c r="AQ39" s="32">
        <f t="shared" si="16"/>
        <v>0</v>
      </c>
      <c r="AR39" s="32">
        <f t="shared" si="17"/>
        <v>51.75</v>
      </c>
      <c r="AS39" s="32">
        <f t="shared" si="31"/>
        <v>0</v>
      </c>
      <c r="AT39" s="14"/>
      <c r="AV39" s="57"/>
      <c r="AW39" s="57"/>
      <c r="AX39" s="57"/>
      <c r="AY39" s="57"/>
      <c r="AZ39" s="57"/>
      <c r="BA39" s="57"/>
      <c r="BB39" s="57"/>
      <c r="BC39" s="57"/>
      <c r="BD39" s="57" t="s">
        <v>0</v>
      </c>
      <c r="BE39" s="57" t="s">
        <v>2</v>
      </c>
      <c r="BF39" s="57" t="s">
        <v>2</v>
      </c>
      <c r="BG39" s="57" t="s">
        <v>2</v>
      </c>
      <c r="BH39" s="57" t="s">
        <v>3</v>
      </c>
      <c r="BI39" s="57" t="s">
        <v>3</v>
      </c>
      <c r="BJ39" s="57" t="s">
        <v>3</v>
      </c>
      <c r="BK39" s="57"/>
      <c r="BL39" s="57"/>
      <c r="BM39" s="57"/>
    </row>
    <row r="40" spans="1:65" x14ac:dyDescent="0.25">
      <c r="A40" s="66"/>
      <c r="B40" s="83"/>
      <c r="C40" s="15" t="s">
        <v>66</v>
      </c>
      <c r="D40" s="10">
        <v>9</v>
      </c>
      <c r="E40" s="10">
        <v>3</v>
      </c>
      <c r="F40" s="10">
        <v>9</v>
      </c>
      <c r="G40" s="10">
        <v>1</v>
      </c>
      <c r="H40" s="10">
        <v>9</v>
      </c>
      <c r="I40" s="25"/>
      <c r="J40" s="18">
        <f t="shared" si="2"/>
        <v>147</v>
      </c>
      <c r="K40" s="5">
        <f t="shared" si="0"/>
        <v>2.6693299437080081E-2</v>
      </c>
      <c r="M40" s="10"/>
      <c r="N40" s="10"/>
      <c r="O40" s="10"/>
      <c r="P40" s="10">
        <v>9</v>
      </c>
      <c r="Q40" s="10">
        <v>3</v>
      </c>
      <c r="R40" s="10"/>
      <c r="S40" s="10"/>
      <c r="T40" s="10"/>
      <c r="U40" s="10"/>
      <c r="V40" s="10"/>
      <c r="W40" s="10">
        <v>3</v>
      </c>
      <c r="X40" s="10">
        <v>1</v>
      </c>
      <c r="Y40" s="10"/>
      <c r="Z40" s="10">
        <v>1</v>
      </c>
      <c r="AA40" s="10"/>
      <c r="AB40" s="52">
        <v>1</v>
      </c>
      <c r="AC40" s="30"/>
      <c r="AD40" s="32">
        <f t="shared" si="3"/>
        <v>0</v>
      </c>
      <c r="AE40" s="32">
        <f t="shared" si="4"/>
        <v>0</v>
      </c>
      <c r="AF40" s="32">
        <f t="shared" si="5"/>
        <v>0</v>
      </c>
      <c r="AG40" s="32">
        <f t="shared" si="6"/>
        <v>73.5</v>
      </c>
      <c r="AH40" s="32">
        <f t="shared" si="7"/>
        <v>24.5</v>
      </c>
      <c r="AI40" s="32">
        <f t="shared" si="8"/>
        <v>0</v>
      </c>
      <c r="AJ40" s="32">
        <f t="shared" si="9"/>
        <v>0</v>
      </c>
      <c r="AK40" s="32">
        <f t="shared" si="10"/>
        <v>0</v>
      </c>
      <c r="AL40" s="32">
        <f t="shared" si="11"/>
        <v>0</v>
      </c>
      <c r="AM40" s="32">
        <f t="shared" si="12"/>
        <v>0</v>
      </c>
      <c r="AN40" s="32">
        <f t="shared" si="13"/>
        <v>24.5</v>
      </c>
      <c r="AO40" s="32">
        <f t="shared" si="14"/>
        <v>8.1666666666666661</v>
      </c>
      <c r="AP40" s="32">
        <f t="shared" si="15"/>
        <v>0</v>
      </c>
      <c r="AQ40" s="32">
        <f t="shared" si="16"/>
        <v>8.1666666666666661</v>
      </c>
      <c r="AR40" s="32">
        <f t="shared" si="17"/>
        <v>0</v>
      </c>
      <c r="AS40" s="32">
        <f t="shared" si="31"/>
        <v>8.1666666666666661</v>
      </c>
      <c r="AT40" s="14"/>
      <c r="AV40" s="57"/>
      <c r="AW40" s="57"/>
      <c r="AX40" s="57" t="s">
        <v>0</v>
      </c>
      <c r="AY40" s="57" t="s">
        <v>0</v>
      </c>
      <c r="AZ40" s="57" t="s">
        <v>1</v>
      </c>
      <c r="BA40" s="57" t="s">
        <v>1</v>
      </c>
      <c r="BB40" s="57" t="s">
        <v>0</v>
      </c>
      <c r="BC40" s="57" t="s">
        <v>0</v>
      </c>
      <c r="BD40" s="57"/>
      <c r="BE40" s="57"/>
      <c r="BF40" s="57"/>
      <c r="BG40" s="57" t="s">
        <v>0</v>
      </c>
      <c r="BH40" s="57" t="s">
        <v>2</v>
      </c>
      <c r="BI40" s="57" t="s">
        <v>3</v>
      </c>
      <c r="BJ40" s="57" t="s">
        <v>3</v>
      </c>
      <c r="BK40" s="57"/>
      <c r="BL40" s="57"/>
      <c r="BM40" s="57"/>
    </row>
    <row r="41" spans="1:65" x14ac:dyDescent="0.25">
      <c r="A41" s="66"/>
      <c r="B41" s="68" t="s">
        <v>72</v>
      </c>
      <c r="C41" s="8" t="s">
        <v>26</v>
      </c>
      <c r="D41" s="1">
        <v>9</v>
      </c>
      <c r="E41" s="1">
        <v>9</v>
      </c>
      <c r="F41" s="1"/>
      <c r="G41" s="1"/>
      <c r="H41" s="1">
        <v>9</v>
      </c>
      <c r="I41" s="25"/>
      <c r="J41" s="18">
        <f t="shared" si="2"/>
        <v>171</v>
      </c>
      <c r="K41" s="5">
        <f t="shared" si="0"/>
        <v>3.1051389141093153E-2</v>
      </c>
      <c r="M41" s="10"/>
      <c r="N41" s="1"/>
      <c r="O41" s="1"/>
      <c r="P41" s="1"/>
      <c r="Q41" s="1"/>
      <c r="R41" s="1"/>
      <c r="S41" s="1"/>
      <c r="T41" s="1"/>
      <c r="U41" s="1"/>
      <c r="V41" s="1"/>
      <c r="W41" s="1">
        <v>9</v>
      </c>
      <c r="X41" s="1"/>
      <c r="Y41" s="1"/>
      <c r="Z41" s="1"/>
      <c r="AA41" s="1"/>
      <c r="AB41" s="52"/>
      <c r="AC41" s="30"/>
      <c r="AD41" s="32">
        <f t="shared" si="3"/>
        <v>0</v>
      </c>
      <c r="AE41" s="32">
        <f t="shared" si="4"/>
        <v>0</v>
      </c>
      <c r="AF41" s="32">
        <f t="shared" si="5"/>
        <v>0</v>
      </c>
      <c r="AG41" s="32">
        <f t="shared" si="6"/>
        <v>0</v>
      </c>
      <c r="AH41" s="32">
        <f t="shared" si="7"/>
        <v>0</v>
      </c>
      <c r="AI41" s="32">
        <f t="shared" si="8"/>
        <v>0</v>
      </c>
      <c r="AJ41" s="32">
        <f t="shared" si="9"/>
        <v>0</v>
      </c>
      <c r="AK41" s="32">
        <f t="shared" si="10"/>
        <v>0</v>
      </c>
      <c r="AL41" s="32">
        <f t="shared" si="11"/>
        <v>0</v>
      </c>
      <c r="AM41" s="32">
        <f t="shared" si="12"/>
        <v>0</v>
      </c>
      <c r="AN41" s="32">
        <f t="shared" si="13"/>
        <v>171</v>
      </c>
      <c r="AO41" s="32">
        <f t="shared" si="14"/>
        <v>0</v>
      </c>
      <c r="AP41" s="32">
        <f t="shared" si="15"/>
        <v>0</v>
      </c>
      <c r="AQ41" s="32">
        <f t="shared" si="16"/>
        <v>0</v>
      </c>
      <c r="AR41" s="32">
        <f t="shared" si="17"/>
        <v>0</v>
      </c>
      <c r="AS41" s="32">
        <f t="shared" si="31"/>
        <v>0</v>
      </c>
      <c r="AT41" s="14"/>
      <c r="AV41" s="57" t="s">
        <v>0</v>
      </c>
      <c r="AW41" s="57" t="s">
        <v>0</v>
      </c>
      <c r="AX41" s="57"/>
      <c r="AY41" s="57"/>
      <c r="AZ41" s="57"/>
      <c r="BA41" s="57"/>
      <c r="BB41" s="57"/>
      <c r="BC41" s="57"/>
      <c r="BD41" s="57" t="s">
        <v>0</v>
      </c>
      <c r="BE41" s="57" t="s">
        <v>2</v>
      </c>
      <c r="BF41" s="57" t="s">
        <v>2</v>
      </c>
      <c r="BG41" s="57" t="s">
        <v>2</v>
      </c>
      <c r="BH41" s="57" t="s">
        <v>2</v>
      </c>
      <c r="BI41" s="57" t="s">
        <v>3</v>
      </c>
      <c r="BJ41" s="57" t="s">
        <v>3</v>
      </c>
      <c r="BK41" s="57"/>
      <c r="BL41" s="57"/>
      <c r="BM41" s="57"/>
    </row>
    <row r="42" spans="1:65" x14ac:dyDescent="0.25">
      <c r="A42" s="66"/>
      <c r="B42" s="69"/>
      <c r="C42" s="8" t="s">
        <v>27</v>
      </c>
      <c r="D42" s="1">
        <v>9</v>
      </c>
      <c r="E42" s="1">
        <v>9</v>
      </c>
      <c r="F42" s="1"/>
      <c r="G42" s="1">
        <v>9</v>
      </c>
      <c r="H42" s="1">
        <v>9</v>
      </c>
      <c r="I42" s="25"/>
      <c r="J42" s="18">
        <f t="shared" si="2"/>
        <v>198</v>
      </c>
      <c r="K42" s="5">
        <f t="shared" si="0"/>
        <v>3.5954240058107864E-2</v>
      </c>
      <c r="M42" s="10"/>
      <c r="N42" s="1"/>
      <c r="O42" s="1">
        <v>9</v>
      </c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52"/>
      <c r="AC42" s="30"/>
      <c r="AD42" s="32">
        <f t="shared" si="3"/>
        <v>0</v>
      </c>
      <c r="AE42" s="32">
        <f t="shared" si="4"/>
        <v>0</v>
      </c>
      <c r="AF42" s="32">
        <f t="shared" si="5"/>
        <v>198</v>
      </c>
      <c r="AG42" s="32">
        <f t="shared" si="6"/>
        <v>0</v>
      </c>
      <c r="AH42" s="32">
        <f t="shared" si="7"/>
        <v>0</v>
      </c>
      <c r="AI42" s="32">
        <f t="shared" si="8"/>
        <v>0</v>
      </c>
      <c r="AJ42" s="32">
        <f t="shared" si="9"/>
        <v>0</v>
      </c>
      <c r="AK42" s="32">
        <f t="shared" si="10"/>
        <v>0</v>
      </c>
      <c r="AL42" s="32">
        <f t="shared" si="11"/>
        <v>0</v>
      </c>
      <c r="AM42" s="32">
        <f t="shared" si="12"/>
        <v>0</v>
      </c>
      <c r="AN42" s="32">
        <f t="shared" si="13"/>
        <v>0</v>
      </c>
      <c r="AO42" s="32">
        <f t="shared" si="14"/>
        <v>0</v>
      </c>
      <c r="AP42" s="32">
        <f t="shared" si="15"/>
        <v>0</v>
      </c>
      <c r="AQ42" s="32">
        <f t="shared" si="16"/>
        <v>0</v>
      </c>
      <c r="AR42" s="32">
        <f t="shared" si="17"/>
        <v>0</v>
      </c>
      <c r="AS42" s="32">
        <f t="shared" si="31"/>
        <v>0</v>
      </c>
      <c r="AT42" s="14"/>
      <c r="AV42" s="57" t="s">
        <v>0</v>
      </c>
      <c r="AW42" s="57" t="s">
        <v>0</v>
      </c>
      <c r="AX42" s="57"/>
      <c r="AY42" s="57"/>
      <c r="AZ42" s="57"/>
      <c r="BA42" s="57"/>
      <c r="BB42" s="57"/>
      <c r="BC42" s="57"/>
      <c r="BD42" s="57" t="s">
        <v>0</v>
      </c>
      <c r="BE42" s="57" t="s">
        <v>2</v>
      </c>
      <c r="BF42" s="57" t="s">
        <v>2</v>
      </c>
      <c r="BG42" s="57" t="s">
        <v>2</v>
      </c>
      <c r="BH42" s="57" t="s">
        <v>2</v>
      </c>
      <c r="BI42" s="57" t="s">
        <v>3</v>
      </c>
      <c r="BJ42" s="57" t="s">
        <v>3</v>
      </c>
      <c r="BK42" s="57"/>
      <c r="BL42" s="57"/>
      <c r="BM42" s="57"/>
    </row>
    <row r="43" spans="1:65" x14ac:dyDescent="0.25">
      <c r="A43" s="66"/>
      <c r="B43" s="69"/>
      <c r="C43" s="8" t="s">
        <v>28</v>
      </c>
      <c r="D43" s="1">
        <v>9</v>
      </c>
      <c r="E43" s="1">
        <v>9</v>
      </c>
      <c r="F43" s="1"/>
      <c r="G43" s="1">
        <v>9</v>
      </c>
      <c r="H43" s="1">
        <v>9</v>
      </c>
      <c r="I43" s="25"/>
      <c r="J43" s="18">
        <f t="shared" si="2"/>
        <v>198</v>
      </c>
      <c r="K43" s="5">
        <f t="shared" si="0"/>
        <v>3.5954240058107864E-2</v>
      </c>
      <c r="M43" s="10"/>
      <c r="N43" s="1"/>
      <c r="O43" s="1"/>
      <c r="P43" s="1"/>
      <c r="Q43" s="1"/>
      <c r="R43" s="1"/>
      <c r="S43" s="1"/>
      <c r="T43" s="1"/>
      <c r="U43" s="1"/>
      <c r="V43" s="1">
        <v>9</v>
      </c>
      <c r="W43" s="1"/>
      <c r="X43" s="1">
        <v>9</v>
      </c>
      <c r="Y43" s="1"/>
      <c r="Z43" s="1">
        <v>9</v>
      </c>
      <c r="AA43" s="1"/>
      <c r="AB43" s="52">
        <v>1</v>
      </c>
      <c r="AC43" s="30"/>
      <c r="AD43" s="32">
        <f t="shared" si="3"/>
        <v>0</v>
      </c>
      <c r="AE43" s="32">
        <f t="shared" si="4"/>
        <v>0</v>
      </c>
      <c r="AF43" s="32">
        <f t="shared" si="5"/>
        <v>0</v>
      </c>
      <c r="AG43" s="32">
        <f t="shared" si="6"/>
        <v>0</v>
      </c>
      <c r="AH43" s="32">
        <f t="shared" si="7"/>
        <v>0</v>
      </c>
      <c r="AI43" s="32">
        <f t="shared" si="8"/>
        <v>0</v>
      </c>
      <c r="AJ43" s="32">
        <f t="shared" si="9"/>
        <v>0</v>
      </c>
      <c r="AK43" s="32">
        <f t="shared" si="10"/>
        <v>0</v>
      </c>
      <c r="AL43" s="32">
        <f t="shared" si="11"/>
        <v>0</v>
      </c>
      <c r="AM43" s="32">
        <f t="shared" si="12"/>
        <v>63.642857142857139</v>
      </c>
      <c r="AN43" s="32">
        <f t="shared" si="13"/>
        <v>0</v>
      </c>
      <c r="AO43" s="32">
        <f t="shared" si="14"/>
        <v>63.642857142857139</v>
      </c>
      <c r="AP43" s="32">
        <f t="shared" si="15"/>
        <v>0</v>
      </c>
      <c r="AQ43" s="32">
        <f t="shared" si="16"/>
        <v>63.642857142857139</v>
      </c>
      <c r="AR43" s="32">
        <f t="shared" si="17"/>
        <v>0</v>
      </c>
      <c r="AS43" s="32">
        <f t="shared" si="31"/>
        <v>7.0714285714285712</v>
      </c>
      <c r="AT43" s="14"/>
      <c r="AV43" s="57" t="s">
        <v>0</v>
      </c>
      <c r="AW43" s="57" t="s">
        <v>0</v>
      </c>
      <c r="AX43" s="57"/>
      <c r="AY43" s="57"/>
      <c r="AZ43" s="57"/>
      <c r="BA43" s="57"/>
      <c r="BB43" s="57"/>
      <c r="BC43" s="57"/>
      <c r="BD43" s="57" t="s">
        <v>0</v>
      </c>
      <c r="BE43" s="57" t="s">
        <v>0</v>
      </c>
      <c r="BF43" s="57" t="s">
        <v>2</v>
      </c>
      <c r="BG43" s="57" t="s">
        <v>2</v>
      </c>
      <c r="BH43" s="57" t="s">
        <v>2</v>
      </c>
      <c r="BI43" s="57" t="s">
        <v>3</v>
      </c>
      <c r="BJ43" s="57" t="s">
        <v>3</v>
      </c>
      <c r="BK43" s="57"/>
      <c r="BL43" s="57"/>
      <c r="BM43" s="57"/>
    </row>
    <row r="44" spans="1:65" x14ac:dyDescent="0.25">
      <c r="A44" s="66"/>
      <c r="B44" s="69"/>
      <c r="C44" s="8" t="s">
        <v>29</v>
      </c>
      <c r="D44" s="1">
        <v>9</v>
      </c>
      <c r="E44" s="1">
        <v>9</v>
      </c>
      <c r="F44" s="1"/>
      <c r="G44" s="1">
        <v>9</v>
      </c>
      <c r="H44" s="1">
        <v>9</v>
      </c>
      <c r="I44" s="25"/>
      <c r="J44" s="18">
        <f t="shared" si="2"/>
        <v>198</v>
      </c>
      <c r="K44" s="5">
        <f t="shared" si="0"/>
        <v>3.5954240058107864E-2</v>
      </c>
      <c r="M44" s="10"/>
      <c r="N44" s="2"/>
      <c r="O44" s="2"/>
      <c r="P44" s="2"/>
      <c r="Q44" s="2"/>
      <c r="R44" s="2"/>
      <c r="S44" s="2"/>
      <c r="T44" s="2"/>
      <c r="U44" s="2"/>
      <c r="V44" s="2">
        <v>9</v>
      </c>
      <c r="W44" s="2"/>
      <c r="X44" s="2"/>
      <c r="Y44" s="2"/>
      <c r="Z44" s="2"/>
      <c r="AA44" s="1"/>
      <c r="AB44" s="52">
        <v>1</v>
      </c>
      <c r="AC44" s="30"/>
      <c r="AD44" s="32">
        <f t="shared" si="3"/>
        <v>0</v>
      </c>
      <c r="AE44" s="32">
        <f t="shared" si="4"/>
        <v>0</v>
      </c>
      <c r="AF44" s="32">
        <f t="shared" si="5"/>
        <v>0</v>
      </c>
      <c r="AG44" s="32">
        <f t="shared" si="6"/>
        <v>0</v>
      </c>
      <c r="AH44" s="32">
        <f t="shared" si="7"/>
        <v>0</v>
      </c>
      <c r="AI44" s="32">
        <f t="shared" si="8"/>
        <v>0</v>
      </c>
      <c r="AJ44" s="32">
        <f t="shared" si="9"/>
        <v>0</v>
      </c>
      <c r="AK44" s="32">
        <f t="shared" si="10"/>
        <v>0</v>
      </c>
      <c r="AL44" s="32">
        <f t="shared" si="11"/>
        <v>0</v>
      </c>
      <c r="AM44" s="32">
        <f t="shared" si="12"/>
        <v>178.20000000000002</v>
      </c>
      <c r="AN44" s="32">
        <f t="shared" si="13"/>
        <v>0</v>
      </c>
      <c r="AO44" s="32">
        <f t="shared" si="14"/>
        <v>0</v>
      </c>
      <c r="AP44" s="32">
        <f t="shared" si="15"/>
        <v>0</v>
      </c>
      <c r="AQ44" s="32">
        <f t="shared" si="16"/>
        <v>0</v>
      </c>
      <c r="AR44" s="32">
        <f t="shared" si="17"/>
        <v>0</v>
      </c>
      <c r="AS44" s="32">
        <f t="shared" si="31"/>
        <v>19.8</v>
      </c>
      <c r="AT44" s="14"/>
      <c r="AV44" s="57" t="s">
        <v>0</v>
      </c>
      <c r="AW44" s="57" t="s">
        <v>0</v>
      </c>
      <c r="AX44" s="57"/>
      <c r="AY44" s="57"/>
      <c r="AZ44" s="57"/>
      <c r="BA44" s="57"/>
      <c r="BB44" s="57"/>
      <c r="BC44" s="57"/>
      <c r="BD44" s="57" t="s">
        <v>0</v>
      </c>
      <c r="BE44" s="57" t="s">
        <v>0</v>
      </c>
      <c r="BF44" s="57" t="s">
        <v>2</v>
      </c>
      <c r="BG44" s="57" t="s">
        <v>2</v>
      </c>
      <c r="BH44" s="57" t="s">
        <v>2</v>
      </c>
      <c r="BI44" s="57" t="s">
        <v>3</v>
      </c>
      <c r="BJ44" s="57" t="s">
        <v>3</v>
      </c>
      <c r="BK44" s="57"/>
      <c r="BL44" s="57"/>
      <c r="BM44" s="57"/>
    </row>
    <row r="45" spans="1:65" ht="30.75" customHeight="1" x14ac:dyDescent="0.25">
      <c r="A45" s="66"/>
      <c r="B45" s="68" t="s">
        <v>25</v>
      </c>
      <c r="C45" s="8" t="s">
        <v>31</v>
      </c>
      <c r="D45" s="1"/>
      <c r="E45" s="1">
        <v>9</v>
      </c>
      <c r="F45" s="1"/>
      <c r="G45" s="1">
        <v>3</v>
      </c>
      <c r="H45" s="1">
        <v>9</v>
      </c>
      <c r="I45" s="22"/>
      <c r="J45" s="18">
        <f t="shared" si="2"/>
        <v>99</v>
      </c>
      <c r="K45" s="5">
        <f t="shared" si="0"/>
        <v>1.7977120029053932E-2</v>
      </c>
      <c r="M45" s="10"/>
      <c r="N45" s="2"/>
      <c r="O45" s="2"/>
      <c r="P45" s="2"/>
      <c r="Q45" s="2">
        <v>1</v>
      </c>
      <c r="R45" s="2"/>
      <c r="S45" s="2">
        <v>1</v>
      </c>
      <c r="T45" s="2">
        <v>3</v>
      </c>
      <c r="U45" s="2">
        <v>1</v>
      </c>
      <c r="V45" s="2">
        <v>3</v>
      </c>
      <c r="W45" s="2"/>
      <c r="X45" s="2"/>
      <c r="Y45" s="2">
        <v>1</v>
      </c>
      <c r="Z45" s="2">
        <v>9</v>
      </c>
      <c r="AA45" s="1">
        <v>9</v>
      </c>
      <c r="AB45" s="52">
        <v>1</v>
      </c>
      <c r="AC45" s="30"/>
      <c r="AD45" s="32">
        <f t="shared" si="3"/>
        <v>0</v>
      </c>
      <c r="AE45" s="32">
        <f t="shared" si="4"/>
        <v>0</v>
      </c>
      <c r="AF45" s="32">
        <f t="shared" si="5"/>
        <v>0</v>
      </c>
      <c r="AG45" s="32">
        <f t="shared" si="6"/>
        <v>0</v>
      </c>
      <c r="AH45" s="32">
        <f t="shared" si="7"/>
        <v>3.4137931034482758</v>
      </c>
      <c r="AI45" s="32">
        <f t="shared" si="8"/>
        <v>0</v>
      </c>
      <c r="AJ45" s="32">
        <f t="shared" si="9"/>
        <v>3.4137931034482758</v>
      </c>
      <c r="AK45" s="32">
        <f t="shared" si="10"/>
        <v>10.241379310344827</v>
      </c>
      <c r="AL45" s="32">
        <f t="shared" si="11"/>
        <v>3.4137931034482758</v>
      </c>
      <c r="AM45" s="32">
        <f t="shared" si="12"/>
        <v>10.241379310344827</v>
      </c>
      <c r="AN45" s="32">
        <f t="shared" si="13"/>
        <v>0</v>
      </c>
      <c r="AO45" s="32">
        <f t="shared" si="14"/>
        <v>0</v>
      </c>
      <c r="AP45" s="32">
        <f t="shared" si="15"/>
        <v>3.4137931034482758</v>
      </c>
      <c r="AQ45" s="32">
        <f t="shared" si="16"/>
        <v>30.724137931034484</v>
      </c>
      <c r="AR45" s="32">
        <f t="shared" si="17"/>
        <v>30.724137931034484</v>
      </c>
      <c r="AS45" s="32">
        <f t="shared" si="31"/>
        <v>3.4137931034482758</v>
      </c>
      <c r="AT45" s="14"/>
      <c r="AV45" s="57" t="s">
        <v>0</v>
      </c>
      <c r="AW45" s="57" t="s">
        <v>0</v>
      </c>
      <c r="AX45" s="57"/>
      <c r="AY45" s="57"/>
      <c r="AZ45" s="57"/>
      <c r="BA45" s="57"/>
      <c r="BB45" s="57" t="s">
        <v>0</v>
      </c>
      <c r="BC45" s="57" t="s">
        <v>0</v>
      </c>
      <c r="BD45" s="57"/>
      <c r="BE45" s="57"/>
      <c r="BF45" s="57" t="s">
        <v>0</v>
      </c>
      <c r="BG45" s="57" t="s">
        <v>0</v>
      </c>
      <c r="BH45" s="57" t="s">
        <v>2</v>
      </c>
      <c r="BI45" s="57" t="s">
        <v>2</v>
      </c>
      <c r="BJ45" s="57"/>
      <c r="BK45" s="57"/>
      <c r="BL45" s="57"/>
      <c r="BM45" s="57"/>
    </row>
    <row r="46" spans="1:65" ht="35.25" customHeight="1" x14ac:dyDescent="0.25">
      <c r="A46" s="67"/>
      <c r="B46" s="69"/>
      <c r="C46" s="8" t="s">
        <v>32</v>
      </c>
      <c r="D46" s="1"/>
      <c r="E46" s="1">
        <v>9</v>
      </c>
      <c r="F46" s="1"/>
      <c r="G46" s="1">
        <v>3</v>
      </c>
      <c r="H46" s="1">
        <v>9</v>
      </c>
      <c r="I46" s="22"/>
      <c r="J46" s="18">
        <f t="shared" si="2"/>
        <v>99</v>
      </c>
      <c r="K46" s="5">
        <f t="shared" si="0"/>
        <v>1.7977120029053932E-2</v>
      </c>
      <c r="M46" s="10"/>
      <c r="N46" s="2"/>
      <c r="O46" s="2"/>
      <c r="P46" s="2">
        <v>3</v>
      </c>
      <c r="Q46" s="2">
        <v>3</v>
      </c>
      <c r="R46" s="2"/>
      <c r="S46" s="2">
        <v>1</v>
      </c>
      <c r="T46" s="2">
        <v>3</v>
      </c>
      <c r="U46" s="2">
        <v>1</v>
      </c>
      <c r="V46" s="2">
        <v>3</v>
      </c>
      <c r="W46" s="2"/>
      <c r="X46" s="2"/>
      <c r="Y46" s="2"/>
      <c r="Z46" s="2"/>
      <c r="AA46" s="1">
        <v>9</v>
      </c>
      <c r="AB46" s="52"/>
      <c r="AC46" s="30"/>
      <c r="AD46" s="32">
        <f t="shared" si="3"/>
        <v>0</v>
      </c>
      <c r="AE46" s="32">
        <f t="shared" si="4"/>
        <v>0</v>
      </c>
      <c r="AF46" s="32">
        <f t="shared" si="5"/>
        <v>0</v>
      </c>
      <c r="AG46" s="32">
        <f t="shared" si="6"/>
        <v>12.913043478260867</v>
      </c>
      <c r="AH46" s="32">
        <f t="shared" si="7"/>
        <v>12.913043478260867</v>
      </c>
      <c r="AI46" s="32">
        <f t="shared" si="8"/>
        <v>0</v>
      </c>
      <c r="AJ46" s="32">
        <f t="shared" si="9"/>
        <v>4.3043478260869561</v>
      </c>
      <c r="AK46" s="32">
        <f t="shared" si="10"/>
        <v>12.913043478260867</v>
      </c>
      <c r="AL46" s="32">
        <f t="shared" si="11"/>
        <v>4.3043478260869561</v>
      </c>
      <c r="AM46" s="32">
        <f t="shared" si="12"/>
        <v>12.913043478260867</v>
      </c>
      <c r="AN46" s="32">
        <f t="shared" si="13"/>
        <v>0</v>
      </c>
      <c r="AO46" s="32">
        <f t="shared" si="14"/>
        <v>0</v>
      </c>
      <c r="AP46" s="32">
        <f t="shared" si="15"/>
        <v>0</v>
      </c>
      <c r="AQ46" s="32">
        <f t="shared" si="16"/>
        <v>0</v>
      </c>
      <c r="AR46" s="32">
        <f t="shared" si="17"/>
        <v>38.739130434782602</v>
      </c>
      <c r="AS46" s="32">
        <f t="shared" si="31"/>
        <v>0</v>
      </c>
      <c r="AT46" s="14"/>
      <c r="AV46" s="57" t="s">
        <v>0</v>
      </c>
      <c r="AW46" s="57" t="s">
        <v>0</v>
      </c>
      <c r="AX46" s="57" t="s">
        <v>0</v>
      </c>
      <c r="AY46" s="57" t="s">
        <v>0</v>
      </c>
      <c r="AZ46" s="57" t="s">
        <v>1</v>
      </c>
      <c r="BA46" s="57" t="s">
        <v>1</v>
      </c>
      <c r="BB46" s="57" t="s">
        <v>0</v>
      </c>
      <c r="BC46" s="57" t="s">
        <v>0</v>
      </c>
      <c r="BD46" s="57"/>
      <c r="BE46" s="57"/>
      <c r="BF46" s="57" t="s">
        <v>0</v>
      </c>
      <c r="BG46" s="57" t="s">
        <v>0</v>
      </c>
      <c r="BH46" s="57" t="s">
        <v>2</v>
      </c>
      <c r="BI46" s="57" t="s">
        <v>2</v>
      </c>
      <c r="BJ46" s="57"/>
      <c r="BK46" s="57"/>
      <c r="BL46" s="57"/>
      <c r="BM46" s="57"/>
    </row>
    <row r="47" spans="1:65" x14ac:dyDescent="0.25">
      <c r="A47" s="84" t="s">
        <v>33</v>
      </c>
      <c r="B47" s="70" t="s">
        <v>38</v>
      </c>
      <c r="C47" s="71"/>
      <c r="D47" s="10"/>
      <c r="E47" s="10">
        <v>9</v>
      </c>
      <c r="F47" s="10"/>
      <c r="G47" s="10"/>
      <c r="H47" s="10">
        <v>3</v>
      </c>
      <c r="I47" s="22"/>
      <c r="J47" s="18">
        <f t="shared" si="2"/>
        <v>84</v>
      </c>
      <c r="K47" s="5">
        <f t="shared" si="0"/>
        <v>1.5253313964045759E-2</v>
      </c>
      <c r="M47" s="10">
        <v>9</v>
      </c>
      <c r="N47" s="2"/>
      <c r="O47" s="2">
        <v>3</v>
      </c>
      <c r="P47" s="2">
        <v>3</v>
      </c>
      <c r="Q47" s="2">
        <v>3</v>
      </c>
      <c r="R47" s="2">
        <v>3</v>
      </c>
      <c r="S47" s="2">
        <v>3</v>
      </c>
      <c r="T47" s="2">
        <v>1</v>
      </c>
      <c r="U47" s="2">
        <v>1</v>
      </c>
      <c r="V47" s="2">
        <v>3</v>
      </c>
      <c r="W47" s="2"/>
      <c r="X47" s="2"/>
      <c r="Y47" s="2">
        <v>9</v>
      </c>
      <c r="Z47" s="2"/>
      <c r="AA47" s="1"/>
      <c r="AB47" s="52"/>
      <c r="AC47" s="30"/>
      <c r="AD47" s="32">
        <f t="shared" si="3"/>
        <v>19.894736842105264</v>
      </c>
      <c r="AE47" s="32">
        <f t="shared" si="4"/>
        <v>0</v>
      </c>
      <c r="AF47" s="32">
        <f t="shared" si="5"/>
        <v>6.6315789473684212</v>
      </c>
      <c r="AG47" s="32">
        <f t="shared" si="6"/>
        <v>6.6315789473684212</v>
      </c>
      <c r="AH47" s="32">
        <f t="shared" si="7"/>
        <v>6.6315789473684212</v>
      </c>
      <c r="AI47" s="32">
        <f t="shared" si="8"/>
        <v>6.6315789473684212</v>
      </c>
      <c r="AJ47" s="32">
        <f t="shared" si="9"/>
        <v>6.6315789473684212</v>
      </c>
      <c r="AK47" s="32">
        <f t="shared" si="10"/>
        <v>2.2105263157894739</v>
      </c>
      <c r="AL47" s="32">
        <f t="shared" si="11"/>
        <v>2.2105263157894739</v>
      </c>
      <c r="AM47" s="32">
        <f t="shared" si="12"/>
        <v>6.6315789473684212</v>
      </c>
      <c r="AN47" s="32">
        <f t="shared" si="13"/>
        <v>0</v>
      </c>
      <c r="AO47" s="32">
        <f t="shared" si="14"/>
        <v>0</v>
      </c>
      <c r="AP47" s="32">
        <f t="shared" si="15"/>
        <v>19.894736842105264</v>
      </c>
      <c r="AQ47" s="32">
        <f t="shared" si="16"/>
        <v>0</v>
      </c>
      <c r="AR47" s="32">
        <f t="shared" si="17"/>
        <v>0</v>
      </c>
      <c r="AS47" s="32">
        <f t="shared" si="31"/>
        <v>0</v>
      </c>
      <c r="AT47" s="14"/>
      <c r="AV47" s="57"/>
      <c r="AW47" s="57"/>
      <c r="AX47" s="57"/>
      <c r="AY47" s="57"/>
      <c r="AZ47" s="57"/>
      <c r="BA47" s="57"/>
      <c r="BB47" s="57"/>
      <c r="BC47" s="57"/>
      <c r="BD47" s="57" t="s">
        <v>0</v>
      </c>
      <c r="BE47" s="57" t="s">
        <v>0</v>
      </c>
      <c r="BF47" s="57" t="s">
        <v>0</v>
      </c>
      <c r="BG47" s="57" t="s">
        <v>0</v>
      </c>
      <c r="BH47" s="57" t="s">
        <v>0</v>
      </c>
      <c r="BI47" s="57" t="s">
        <v>2</v>
      </c>
      <c r="BJ47" s="57" t="s">
        <v>2</v>
      </c>
      <c r="BK47" s="57"/>
      <c r="BL47" s="57"/>
      <c r="BM47" s="57"/>
    </row>
    <row r="48" spans="1:65" x14ac:dyDescent="0.25">
      <c r="A48" s="84"/>
      <c r="B48" s="70" t="s">
        <v>39</v>
      </c>
      <c r="C48" s="71"/>
      <c r="D48" s="10"/>
      <c r="E48" s="10">
        <v>9</v>
      </c>
      <c r="F48" s="10"/>
      <c r="G48" s="10"/>
      <c r="H48" s="10">
        <v>9</v>
      </c>
      <c r="I48" s="22"/>
      <c r="J48" s="18">
        <f t="shared" si="2"/>
        <v>90</v>
      </c>
      <c r="K48" s="5">
        <f t="shared" si="0"/>
        <v>1.6342836390049027E-2</v>
      </c>
      <c r="M48" s="10"/>
      <c r="N48" s="2"/>
      <c r="O48" s="2"/>
      <c r="P48" s="2">
        <v>9</v>
      </c>
      <c r="Q48" s="2">
        <v>9</v>
      </c>
      <c r="R48" s="2">
        <v>3</v>
      </c>
      <c r="S48" s="2">
        <v>3</v>
      </c>
      <c r="T48" s="2">
        <v>1</v>
      </c>
      <c r="U48" s="2">
        <v>1</v>
      </c>
      <c r="V48" s="2">
        <v>1</v>
      </c>
      <c r="W48" s="2"/>
      <c r="X48" s="2"/>
      <c r="Y48" s="2">
        <v>3</v>
      </c>
      <c r="Z48" s="2"/>
      <c r="AA48" s="10"/>
      <c r="AB48" s="52"/>
      <c r="AC48" s="30"/>
      <c r="AD48" s="32">
        <f t="shared" si="3"/>
        <v>0</v>
      </c>
      <c r="AE48" s="32">
        <f t="shared" si="4"/>
        <v>0</v>
      </c>
      <c r="AF48" s="32">
        <f t="shared" si="5"/>
        <v>0</v>
      </c>
      <c r="AG48" s="32">
        <f t="shared" si="6"/>
        <v>27</v>
      </c>
      <c r="AH48" s="32">
        <f t="shared" si="7"/>
        <v>27</v>
      </c>
      <c r="AI48" s="32">
        <f t="shared" si="8"/>
        <v>9</v>
      </c>
      <c r="AJ48" s="32">
        <f t="shared" si="9"/>
        <v>9</v>
      </c>
      <c r="AK48" s="32">
        <f t="shared" si="10"/>
        <v>3</v>
      </c>
      <c r="AL48" s="32">
        <f t="shared" si="11"/>
        <v>3</v>
      </c>
      <c r="AM48" s="32">
        <f t="shared" si="12"/>
        <v>3</v>
      </c>
      <c r="AN48" s="32">
        <f t="shared" si="13"/>
        <v>0</v>
      </c>
      <c r="AO48" s="32">
        <f t="shared" si="14"/>
        <v>0</v>
      </c>
      <c r="AP48" s="32">
        <f t="shared" si="15"/>
        <v>9</v>
      </c>
      <c r="AQ48" s="32">
        <f t="shared" si="16"/>
        <v>0</v>
      </c>
      <c r="AR48" s="32">
        <f t="shared" si="17"/>
        <v>0</v>
      </c>
      <c r="AS48" s="32">
        <f t="shared" si="31"/>
        <v>0</v>
      </c>
      <c r="AT48" s="14"/>
      <c r="AV48" s="57"/>
      <c r="AW48" s="57"/>
      <c r="AX48" s="57"/>
      <c r="AY48" s="57"/>
      <c r="AZ48" s="57"/>
      <c r="BA48" s="57"/>
      <c r="BB48" s="57" t="s">
        <v>0</v>
      </c>
      <c r="BC48" s="57" t="s">
        <v>0</v>
      </c>
      <c r="BD48" s="57" t="s">
        <v>0</v>
      </c>
      <c r="BE48" s="57" t="s">
        <v>0</v>
      </c>
      <c r="BF48" s="57" t="s">
        <v>0</v>
      </c>
      <c r="BG48" s="57" t="s">
        <v>0</v>
      </c>
      <c r="BH48" s="57" t="s">
        <v>0</v>
      </c>
      <c r="BI48" s="57" t="s">
        <v>2</v>
      </c>
      <c r="BJ48" s="57" t="s">
        <v>2</v>
      </c>
      <c r="BK48" s="57"/>
      <c r="BL48" s="57"/>
      <c r="BM48" s="57"/>
    </row>
    <row r="49" spans="1:66" x14ac:dyDescent="0.25">
      <c r="A49" s="84"/>
      <c r="B49" s="70" t="s">
        <v>105</v>
      </c>
      <c r="C49" s="71"/>
      <c r="D49" s="10"/>
      <c r="E49" s="10">
        <v>9</v>
      </c>
      <c r="F49" s="10"/>
      <c r="G49" s="10"/>
      <c r="H49" s="10">
        <v>1</v>
      </c>
      <c r="I49" s="22"/>
      <c r="J49" s="18">
        <f t="shared" si="2"/>
        <v>82</v>
      </c>
      <c r="K49" s="5">
        <f t="shared" si="0"/>
        <v>1.489013982204467E-2</v>
      </c>
      <c r="M49" s="10">
        <v>1</v>
      </c>
      <c r="N49" s="2"/>
      <c r="O49" s="2">
        <v>1</v>
      </c>
      <c r="P49" s="2"/>
      <c r="Q49" s="2"/>
      <c r="R49" s="2"/>
      <c r="S49" s="2">
        <v>3</v>
      </c>
      <c r="T49" s="2"/>
      <c r="U49" s="2"/>
      <c r="V49" s="2">
        <v>3</v>
      </c>
      <c r="W49" s="2"/>
      <c r="X49" s="2"/>
      <c r="Y49" s="2">
        <v>3</v>
      </c>
      <c r="Z49" s="2"/>
      <c r="AA49" s="10">
        <v>3</v>
      </c>
      <c r="AB49" s="52"/>
      <c r="AC49" s="30"/>
      <c r="AD49" s="32">
        <f t="shared" si="3"/>
        <v>5.8571428571428568</v>
      </c>
      <c r="AE49" s="32">
        <f t="shared" si="4"/>
        <v>0</v>
      </c>
      <c r="AF49" s="32">
        <f t="shared" si="5"/>
        <v>5.8571428571428568</v>
      </c>
      <c r="AG49" s="32">
        <f t="shared" si="6"/>
        <v>0</v>
      </c>
      <c r="AH49" s="32">
        <f t="shared" si="7"/>
        <v>0</v>
      </c>
      <c r="AI49" s="32">
        <f t="shared" si="8"/>
        <v>0</v>
      </c>
      <c r="AJ49" s="32">
        <f t="shared" si="9"/>
        <v>17.571428571428569</v>
      </c>
      <c r="AK49" s="32">
        <f t="shared" si="10"/>
        <v>0</v>
      </c>
      <c r="AL49" s="32">
        <f t="shared" si="11"/>
        <v>0</v>
      </c>
      <c r="AM49" s="32">
        <f t="shared" si="12"/>
        <v>17.571428571428569</v>
      </c>
      <c r="AN49" s="32">
        <f t="shared" si="13"/>
        <v>0</v>
      </c>
      <c r="AO49" s="32">
        <f t="shared" si="14"/>
        <v>0</v>
      </c>
      <c r="AP49" s="32">
        <f t="shared" si="15"/>
        <v>17.571428571428569</v>
      </c>
      <c r="AQ49" s="32">
        <f t="shared" si="16"/>
        <v>0</v>
      </c>
      <c r="AR49" s="32">
        <f t="shared" si="17"/>
        <v>17.571428571428569</v>
      </c>
      <c r="AS49" s="32">
        <f t="shared" si="31"/>
        <v>0</v>
      </c>
      <c r="AT49" s="14"/>
      <c r="AV49" s="57"/>
      <c r="AW49" s="57"/>
      <c r="AX49" s="57"/>
      <c r="AY49" s="57"/>
      <c r="AZ49" s="57"/>
      <c r="BA49" s="57"/>
      <c r="BB49" s="57"/>
      <c r="BC49" s="57"/>
      <c r="BD49" s="57" t="s">
        <v>0</v>
      </c>
      <c r="BE49" s="57" t="s">
        <v>0</v>
      </c>
      <c r="BF49" s="57" t="s">
        <v>0</v>
      </c>
      <c r="BG49" s="57" t="s">
        <v>0</v>
      </c>
      <c r="BH49" s="57" t="s">
        <v>0</v>
      </c>
      <c r="BI49" s="57" t="s">
        <v>2</v>
      </c>
      <c r="BJ49" s="57" t="s">
        <v>2</v>
      </c>
      <c r="BK49" s="57"/>
      <c r="BL49" s="57"/>
      <c r="BM49" s="57"/>
    </row>
    <row r="50" spans="1:66" x14ac:dyDescent="0.25">
      <c r="A50" s="84"/>
      <c r="B50" s="70" t="s">
        <v>40</v>
      </c>
      <c r="C50" s="71"/>
      <c r="D50" s="10"/>
      <c r="E50" s="10">
        <v>9</v>
      </c>
      <c r="F50" s="10"/>
      <c r="G50" s="10"/>
      <c r="H50" s="10">
        <v>3</v>
      </c>
      <c r="I50" s="22"/>
      <c r="J50" s="18">
        <f t="shared" si="2"/>
        <v>84</v>
      </c>
      <c r="K50" s="5">
        <f t="shared" si="0"/>
        <v>1.5253313964045759E-2</v>
      </c>
      <c r="M50" s="10">
        <v>9</v>
      </c>
      <c r="N50" s="2"/>
      <c r="O50" s="2">
        <v>3</v>
      </c>
      <c r="P50" s="2">
        <v>3</v>
      </c>
      <c r="Q50" s="2">
        <v>3</v>
      </c>
      <c r="R50" s="2">
        <v>3</v>
      </c>
      <c r="S50" s="2">
        <v>3</v>
      </c>
      <c r="T50" s="2">
        <v>1</v>
      </c>
      <c r="U50" s="2">
        <v>1</v>
      </c>
      <c r="V50" s="2">
        <v>3</v>
      </c>
      <c r="W50" s="2"/>
      <c r="X50" s="2"/>
      <c r="Y50" s="2">
        <v>9</v>
      </c>
      <c r="Z50" s="2"/>
      <c r="AA50" s="10"/>
      <c r="AB50" s="52"/>
      <c r="AC50" s="30"/>
      <c r="AD50" s="32">
        <f t="shared" si="3"/>
        <v>19.894736842105264</v>
      </c>
      <c r="AE50" s="32">
        <f t="shared" si="4"/>
        <v>0</v>
      </c>
      <c r="AF50" s="32">
        <f t="shared" si="5"/>
        <v>6.6315789473684212</v>
      </c>
      <c r="AG50" s="32">
        <f t="shared" si="6"/>
        <v>6.6315789473684212</v>
      </c>
      <c r="AH50" s="32">
        <f t="shared" si="7"/>
        <v>6.6315789473684212</v>
      </c>
      <c r="AI50" s="32">
        <f t="shared" si="8"/>
        <v>6.6315789473684212</v>
      </c>
      <c r="AJ50" s="32">
        <f t="shared" si="9"/>
        <v>6.6315789473684212</v>
      </c>
      <c r="AK50" s="32">
        <f t="shared" si="10"/>
        <v>2.2105263157894739</v>
      </c>
      <c r="AL50" s="32">
        <f t="shared" si="11"/>
        <v>2.2105263157894739</v>
      </c>
      <c r="AM50" s="32">
        <f t="shared" si="12"/>
        <v>6.6315789473684212</v>
      </c>
      <c r="AN50" s="32">
        <f t="shared" si="13"/>
        <v>0</v>
      </c>
      <c r="AO50" s="32">
        <f t="shared" si="14"/>
        <v>0</v>
      </c>
      <c r="AP50" s="32">
        <f t="shared" si="15"/>
        <v>19.894736842105264</v>
      </c>
      <c r="AQ50" s="32">
        <f t="shared" si="16"/>
        <v>0</v>
      </c>
      <c r="AR50" s="32">
        <f t="shared" si="17"/>
        <v>0</v>
      </c>
      <c r="AS50" s="32">
        <f t="shared" si="31"/>
        <v>0</v>
      </c>
      <c r="AT50" s="14"/>
      <c r="AV50" s="57" t="s">
        <v>0</v>
      </c>
      <c r="AW50" s="57" t="s">
        <v>2</v>
      </c>
      <c r="AX50" s="57" t="s">
        <v>0</v>
      </c>
      <c r="AY50" s="57" t="s">
        <v>0</v>
      </c>
      <c r="AZ50" s="57" t="s">
        <v>2</v>
      </c>
      <c r="BA50" s="57" t="s">
        <v>2</v>
      </c>
      <c r="BB50" s="57" t="s">
        <v>0</v>
      </c>
      <c r="BC50" s="57" t="s">
        <v>2</v>
      </c>
      <c r="BD50" s="57" t="s">
        <v>0</v>
      </c>
      <c r="BE50" s="57" t="s">
        <v>2</v>
      </c>
      <c r="BF50" s="57" t="s">
        <v>2</v>
      </c>
      <c r="BG50" s="57" t="s">
        <v>2</v>
      </c>
      <c r="BH50" s="57" t="s">
        <v>2</v>
      </c>
      <c r="BI50" s="57" t="s">
        <v>2</v>
      </c>
      <c r="BJ50" s="57" t="s">
        <v>2</v>
      </c>
      <c r="BK50" s="57"/>
      <c r="BL50" s="57"/>
      <c r="BM50" s="57"/>
    </row>
    <row r="51" spans="1:66" x14ac:dyDescent="0.25">
      <c r="A51" s="84"/>
      <c r="B51" s="70" t="s">
        <v>106</v>
      </c>
      <c r="C51" s="71"/>
      <c r="D51" s="10"/>
      <c r="E51" s="10">
        <v>3</v>
      </c>
      <c r="F51" s="10"/>
      <c r="G51" s="10"/>
      <c r="H51" s="10">
        <v>1</v>
      </c>
      <c r="I51" s="22"/>
      <c r="J51" s="18">
        <f t="shared" si="2"/>
        <v>28</v>
      </c>
      <c r="K51" s="5">
        <f t="shared" si="0"/>
        <v>5.0844379880152536E-3</v>
      </c>
      <c r="M51" s="10"/>
      <c r="N51" s="10"/>
      <c r="O51" s="10"/>
      <c r="P51" s="10">
        <v>1</v>
      </c>
      <c r="Q51" s="10">
        <v>1</v>
      </c>
      <c r="R51" s="10">
        <v>3</v>
      </c>
      <c r="S51" s="10"/>
      <c r="T51" s="10">
        <v>1</v>
      </c>
      <c r="U51" s="10"/>
      <c r="V51" s="10">
        <v>9</v>
      </c>
      <c r="W51" s="10"/>
      <c r="X51" s="10"/>
      <c r="Y51" s="10"/>
      <c r="Z51" s="10"/>
      <c r="AA51" s="10"/>
      <c r="AB51" s="52"/>
      <c r="AC51" s="30"/>
      <c r="AD51" s="32">
        <f t="shared" si="3"/>
        <v>0</v>
      </c>
      <c r="AE51" s="32">
        <f t="shared" si="4"/>
        <v>0</v>
      </c>
      <c r="AF51" s="32">
        <f t="shared" si="5"/>
        <v>0</v>
      </c>
      <c r="AG51" s="32">
        <f t="shared" si="6"/>
        <v>1.8666666666666667</v>
      </c>
      <c r="AH51" s="32">
        <f t="shared" si="7"/>
        <v>1.8666666666666667</v>
      </c>
      <c r="AI51" s="32">
        <f t="shared" si="8"/>
        <v>5.6</v>
      </c>
      <c r="AJ51" s="32">
        <f t="shared" si="9"/>
        <v>0</v>
      </c>
      <c r="AK51" s="32">
        <f t="shared" si="10"/>
        <v>1.8666666666666667</v>
      </c>
      <c r="AL51" s="32">
        <f t="shared" si="11"/>
        <v>0</v>
      </c>
      <c r="AM51" s="32">
        <f t="shared" si="12"/>
        <v>16.8</v>
      </c>
      <c r="AN51" s="32">
        <f t="shared" si="13"/>
        <v>0</v>
      </c>
      <c r="AO51" s="32">
        <f t="shared" si="14"/>
        <v>0</v>
      </c>
      <c r="AP51" s="32">
        <f t="shared" si="15"/>
        <v>0</v>
      </c>
      <c r="AQ51" s="32">
        <f t="shared" si="16"/>
        <v>0</v>
      </c>
      <c r="AR51" s="32">
        <f t="shared" si="17"/>
        <v>0</v>
      </c>
      <c r="AS51" s="32">
        <f t="shared" si="31"/>
        <v>0</v>
      </c>
      <c r="AT51" s="14"/>
      <c r="AV51" s="57" t="s">
        <v>0</v>
      </c>
      <c r="AW51" s="57" t="s">
        <v>2</v>
      </c>
      <c r="AX51" s="57" t="s">
        <v>0</v>
      </c>
      <c r="AY51" s="57" t="s">
        <v>0</v>
      </c>
      <c r="AZ51" s="57" t="s">
        <v>2</v>
      </c>
      <c r="BA51" s="57" t="s">
        <v>2</v>
      </c>
      <c r="BB51" s="57" t="s">
        <v>0</v>
      </c>
      <c r="BC51" s="57" t="s">
        <v>2</v>
      </c>
      <c r="BD51" s="57" t="s">
        <v>0</v>
      </c>
      <c r="BE51" s="57" t="s">
        <v>2</v>
      </c>
      <c r="BF51" s="57" t="s">
        <v>2</v>
      </c>
      <c r="BG51" s="57" t="s">
        <v>2</v>
      </c>
      <c r="BH51" s="57" t="s">
        <v>2</v>
      </c>
      <c r="BI51" s="57" t="s">
        <v>2</v>
      </c>
      <c r="BJ51" s="57" t="s">
        <v>2</v>
      </c>
      <c r="BK51" s="57"/>
      <c r="BL51" s="57"/>
      <c r="BM51" s="57"/>
    </row>
    <row r="52" spans="1:66" x14ac:dyDescent="0.25">
      <c r="A52" s="54" t="s">
        <v>76</v>
      </c>
      <c r="B52" s="68" t="s">
        <v>78</v>
      </c>
      <c r="C52" s="69"/>
      <c r="D52" s="52"/>
      <c r="E52" s="52">
        <v>9</v>
      </c>
      <c r="F52" s="52"/>
      <c r="G52" s="52"/>
      <c r="H52" s="52">
        <v>3</v>
      </c>
      <c r="I52" s="22"/>
      <c r="J52" s="51">
        <f t="shared" si="2"/>
        <v>84</v>
      </c>
      <c r="K52" s="5">
        <f t="shared" si="0"/>
        <v>1.5253313964045759E-2</v>
      </c>
      <c r="M52" s="52"/>
      <c r="N52" s="52"/>
      <c r="O52" s="52">
        <v>3</v>
      </c>
      <c r="P52" s="52"/>
      <c r="Q52" s="52">
        <v>3</v>
      </c>
      <c r="R52" s="52">
        <v>9</v>
      </c>
      <c r="S52" s="52">
        <v>3</v>
      </c>
      <c r="T52" s="52"/>
      <c r="U52" s="52">
        <v>1</v>
      </c>
      <c r="V52" s="52"/>
      <c r="W52" s="52"/>
      <c r="X52" s="52"/>
      <c r="Y52" s="52">
        <v>3</v>
      </c>
      <c r="Z52" s="52"/>
      <c r="AA52" s="52"/>
      <c r="AB52" s="52">
        <v>3</v>
      </c>
      <c r="AC52" s="30"/>
      <c r="AD52" s="32">
        <f t="shared" si="3"/>
        <v>0</v>
      </c>
      <c r="AE52" s="32">
        <f t="shared" si="4"/>
        <v>0</v>
      </c>
      <c r="AF52" s="32">
        <f t="shared" si="5"/>
        <v>10.08</v>
      </c>
      <c r="AG52" s="32">
        <f t="shared" si="6"/>
        <v>0</v>
      </c>
      <c r="AH52" s="32">
        <f t="shared" si="7"/>
        <v>10.08</v>
      </c>
      <c r="AI52" s="32">
        <f t="shared" si="8"/>
        <v>30.24</v>
      </c>
      <c r="AJ52" s="32">
        <f t="shared" si="9"/>
        <v>10.08</v>
      </c>
      <c r="AK52" s="32">
        <f t="shared" si="10"/>
        <v>0</v>
      </c>
      <c r="AL52" s="32">
        <f t="shared" si="11"/>
        <v>3.36</v>
      </c>
      <c r="AM52" s="32">
        <f t="shared" si="12"/>
        <v>0</v>
      </c>
      <c r="AN52" s="32">
        <f t="shared" si="13"/>
        <v>0</v>
      </c>
      <c r="AO52" s="32">
        <f t="shared" si="14"/>
        <v>0</v>
      </c>
      <c r="AP52" s="32">
        <f t="shared" si="15"/>
        <v>10.08</v>
      </c>
      <c r="AQ52" s="32">
        <f t="shared" si="16"/>
        <v>0</v>
      </c>
      <c r="AR52" s="32">
        <f t="shared" si="17"/>
        <v>0</v>
      </c>
      <c r="AS52" s="32">
        <f t="shared" si="31"/>
        <v>10.08</v>
      </c>
      <c r="AT52" s="14"/>
      <c r="AV52" s="57"/>
      <c r="AW52" s="57"/>
      <c r="AX52" s="57"/>
      <c r="AY52" s="57"/>
      <c r="AZ52" s="57"/>
      <c r="BA52" s="57"/>
      <c r="BB52" s="57"/>
      <c r="BC52" s="57"/>
      <c r="BD52" s="57" t="s">
        <v>0</v>
      </c>
      <c r="BE52" s="57" t="s">
        <v>2</v>
      </c>
      <c r="BF52" s="57" t="s">
        <v>3</v>
      </c>
      <c r="BG52" s="57" t="s">
        <v>3</v>
      </c>
      <c r="BH52" s="57" t="s">
        <v>3</v>
      </c>
      <c r="BI52" s="57" t="s">
        <v>3</v>
      </c>
      <c r="BJ52" s="57" t="s">
        <v>3</v>
      </c>
      <c r="BK52" s="57"/>
      <c r="BL52" s="57"/>
      <c r="BM52" s="57"/>
    </row>
    <row r="53" spans="1:66" ht="38.25" customHeight="1" x14ac:dyDescent="0.25">
      <c r="A53" s="84" t="s">
        <v>77</v>
      </c>
      <c r="B53" s="68" t="s">
        <v>107</v>
      </c>
      <c r="C53" s="69"/>
      <c r="D53" s="52"/>
      <c r="E53" s="52">
        <v>9</v>
      </c>
      <c r="F53" s="52"/>
      <c r="G53" s="52"/>
      <c r="H53" s="52">
        <v>9</v>
      </c>
      <c r="I53" s="22"/>
      <c r="J53" s="51">
        <f t="shared" si="2"/>
        <v>90</v>
      </c>
      <c r="K53" s="5">
        <f t="shared" si="0"/>
        <v>1.6342836390049027E-2</v>
      </c>
      <c r="M53" s="52"/>
      <c r="N53" s="52"/>
      <c r="O53" s="52">
        <v>9</v>
      </c>
      <c r="P53" s="52"/>
      <c r="Q53" s="52">
        <v>3</v>
      </c>
      <c r="R53" s="52">
        <v>9</v>
      </c>
      <c r="S53" s="52">
        <v>9</v>
      </c>
      <c r="T53" s="52">
        <v>3</v>
      </c>
      <c r="U53" s="52">
        <v>3</v>
      </c>
      <c r="V53" s="52">
        <v>9</v>
      </c>
      <c r="W53" s="52"/>
      <c r="X53" s="52"/>
      <c r="Y53" s="52">
        <v>9</v>
      </c>
      <c r="Z53" s="52"/>
      <c r="AA53" s="52">
        <v>9</v>
      </c>
      <c r="AB53" s="52"/>
      <c r="AC53" s="30"/>
      <c r="AD53" s="32">
        <f t="shared" si="3"/>
        <v>0</v>
      </c>
      <c r="AE53" s="32">
        <f t="shared" si="4"/>
        <v>0</v>
      </c>
      <c r="AF53" s="32">
        <f t="shared" si="5"/>
        <v>12.857142857142858</v>
      </c>
      <c r="AG53" s="32">
        <f t="shared" si="6"/>
        <v>0</v>
      </c>
      <c r="AH53" s="32">
        <f t="shared" si="7"/>
        <v>4.2857142857142856</v>
      </c>
      <c r="AI53" s="32">
        <f t="shared" si="8"/>
        <v>12.857142857142858</v>
      </c>
      <c r="AJ53" s="32">
        <f t="shared" si="9"/>
        <v>12.857142857142858</v>
      </c>
      <c r="AK53" s="32">
        <f t="shared" si="10"/>
        <v>4.2857142857142856</v>
      </c>
      <c r="AL53" s="32">
        <f t="shared" si="11"/>
        <v>4.2857142857142856</v>
      </c>
      <c r="AM53" s="32">
        <f t="shared" si="12"/>
        <v>12.857142857142858</v>
      </c>
      <c r="AN53" s="32">
        <f t="shared" si="13"/>
        <v>0</v>
      </c>
      <c r="AO53" s="32">
        <f t="shared" si="14"/>
        <v>0</v>
      </c>
      <c r="AP53" s="32">
        <f t="shared" si="15"/>
        <v>12.857142857142858</v>
      </c>
      <c r="AQ53" s="32">
        <f t="shared" si="16"/>
        <v>0</v>
      </c>
      <c r="AR53" s="32">
        <f t="shared" si="17"/>
        <v>12.857142857142858</v>
      </c>
      <c r="AS53" s="32">
        <f t="shared" si="31"/>
        <v>0</v>
      </c>
      <c r="AT53" s="14"/>
      <c r="AV53" s="57" t="s">
        <v>0</v>
      </c>
      <c r="AW53" s="57" t="s">
        <v>0</v>
      </c>
      <c r="AX53" s="57" t="s">
        <v>0</v>
      </c>
      <c r="AY53" s="57"/>
      <c r="AZ53" s="57"/>
      <c r="BA53" s="57" t="s">
        <v>1</v>
      </c>
      <c r="BB53" s="57" t="s">
        <v>0</v>
      </c>
      <c r="BC53" s="57" t="s">
        <v>1</v>
      </c>
      <c r="BD53" s="57" t="s">
        <v>0</v>
      </c>
      <c r="BE53" s="57" t="s">
        <v>4</v>
      </c>
      <c r="BF53" s="57" t="s">
        <v>2</v>
      </c>
      <c r="BG53" s="57" t="s">
        <v>2</v>
      </c>
      <c r="BH53" s="57" t="s">
        <v>2</v>
      </c>
      <c r="BI53" s="57" t="s">
        <v>3</v>
      </c>
      <c r="BJ53" s="57" t="s">
        <v>3</v>
      </c>
      <c r="BK53" s="57"/>
      <c r="BL53" s="57"/>
      <c r="BM53" s="57"/>
    </row>
    <row r="54" spans="1:66" ht="32.25" customHeight="1" x14ac:dyDescent="0.25">
      <c r="A54" s="85"/>
      <c r="B54" s="68" t="s">
        <v>79</v>
      </c>
      <c r="C54" s="69"/>
      <c r="D54" s="52"/>
      <c r="E54" s="52">
        <v>3</v>
      </c>
      <c r="F54" s="52"/>
      <c r="G54" s="52"/>
      <c r="H54" s="52">
        <v>9</v>
      </c>
      <c r="I54" s="22"/>
      <c r="J54" s="51">
        <f t="shared" si="2"/>
        <v>36</v>
      </c>
      <c r="K54" s="5">
        <f t="shared" si="0"/>
        <v>6.5371345560196114E-3</v>
      </c>
      <c r="M54" s="52">
        <v>3</v>
      </c>
      <c r="N54" s="52">
        <v>3</v>
      </c>
      <c r="O54" s="52">
        <v>3</v>
      </c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>
        <v>9</v>
      </c>
      <c r="AB54" s="52">
        <v>9</v>
      </c>
      <c r="AC54" s="30"/>
      <c r="AD54" s="32">
        <f t="shared" si="3"/>
        <v>4</v>
      </c>
      <c r="AE54" s="32">
        <f t="shared" si="4"/>
        <v>4</v>
      </c>
      <c r="AF54" s="32">
        <f t="shared" si="5"/>
        <v>4</v>
      </c>
      <c r="AG54" s="32">
        <f t="shared" si="6"/>
        <v>0</v>
      </c>
      <c r="AH54" s="32">
        <f t="shared" si="7"/>
        <v>0</v>
      </c>
      <c r="AI54" s="32">
        <f t="shared" si="8"/>
        <v>0</v>
      </c>
      <c r="AJ54" s="32">
        <f t="shared" si="9"/>
        <v>0</v>
      </c>
      <c r="AK54" s="32">
        <f t="shared" si="10"/>
        <v>0</v>
      </c>
      <c r="AL54" s="32">
        <f t="shared" si="11"/>
        <v>0</v>
      </c>
      <c r="AM54" s="32">
        <f t="shared" si="12"/>
        <v>0</v>
      </c>
      <c r="AN54" s="32">
        <f t="shared" si="13"/>
        <v>0</v>
      </c>
      <c r="AO54" s="32">
        <f t="shared" si="14"/>
        <v>0</v>
      </c>
      <c r="AP54" s="32">
        <f t="shared" si="15"/>
        <v>0</v>
      </c>
      <c r="AQ54" s="32">
        <f t="shared" si="16"/>
        <v>0</v>
      </c>
      <c r="AR54" s="32">
        <f t="shared" si="17"/>
        <v>12</v>
      </c>
      <c r="AS54" s="32">
        <f t="shared" si="31"/>
        <v>12</v>
      </c>
      <c r="AT54" s="14"/>
      <c r="AV54" s="57" t="s">
        <v>0</v>
      </c>
      <c r="AW54" s="57" t="s">
        <v>0</v>
      </c>
      <c r="AX54" s="57" t="s">
        <v>0</v>
      </c>
      <c r="AY54" s="57"/>
      <c r="AZ54" s="57"/>
      <c r="BA54" s="57" t="s">
        <v>1</v>
      </c>
      <c r="BB54" s="57" t="s">
        <v>0</v>
      </c>
      <c r="BC54" s="57" t="s">
        <v>1</v>
      </c>
      <c r="BD54" s="57" t="s">
        <v>0</v>
      </c>
      <c r="BE54" s="57" t="s">
        <v>1</v>
      </c>
      <c r="BF54" s="57" t="s">
        <v>3</v>
      </c>
      <c r="BG54" s="57" t="s">
        <v>3</v>
      </c>
      <c r="BH54" s="57" t="s">
        <v>3</v>
      </c>
      <c r="BI54" s="57" t="s">
        <v>3</v>
      </c>
      <c r="BJ54" s="57" t="s">
        <v>3</v>
      </c>
      <c r="BK54" s="57" t="s">
        <v>3</v>
      </c>
      <c r="BL54" s="57" t="s">
        <v>3</v>
      </c>
      <c r="BM54" s="57" t="s">
        <v>3</v>
      </c>
    </row>
    <row r="55" spans="1:66" x14ac:dyDescent="0.25">
      <c r="A55" s="33"/>
      <c r="B55" s="34"/>
      <c r="C55" s="35"/>
      <c r="D55" s="30"/>
      <c r="E55" s="30"/>
      <c r="F55" s="30"/>
      <c r="G55" s="30"/>
      <c r="H55" s="30"/>
      <c r="I55" s="22"/>
      <c r="J55" s="39"/>
      <c r="K55" s="4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41">
        <f>SUM(AD11:AD54)</f>
        <v>235.43997202308097</v>
      </c>
      <c r="AE55" s="41">
        <f t="shared" ref="AE55:AS55" si="32">SUM(AE11:AE54)</f>
        <v>159.25</v>
      </c>
      <c r="AF55" s="41">
        <f t="shared" si="32"/>
        <v>429.85079909075012</v>
      </c>
      <c r="AG55" s="41">
        <f t="shared" si="32"/>
        <v>379.17105613064319</v>
      </c>
      <c r="AH55" s="41">
        <f t="shared" si="32"/>
        <v>396.14650014132377</v>
      </c>
      <c r="AI55" s="41">
        <f t="shared" si="32"/>
        <v>803.88844412013941</v>
      </c>
      <c r="AJ55" s="41">
        <f t="shared" si="32"/>
        <v>671.81828834637804</v>
      </c>
      <c r="AK55" s="41">
        <f t="shared" si="32"/>
        <v>292.06132174440307</v>
      </c>
      <c r="AL55" s="41">
        <f t="shared" si="32"/>
        <v>106.97826332855605</v>
      </c>
      <c r="AM55" s="41">
        <f t="shared" si="32"/>
        <v>879.38638339226168</v>
      </c>
      <c r="AN55" s="41">
        <f t="shared" si="32"/>
        <v>280.70659340659341</v>
      </c>
      <c r="AO55" s="41">
        <f t="shared" si="32"/>
        <v>124.84029304029303</v>
      </c>
      <c r="AP55" s="41">
        <f t="shared" si="32"/>
        <v>201.12969535908741</v>
      </c>
      <c r="AQ55" s="41">
        <f t="shared" si="32"/>
        <v>130.36443097132752</v>
      </c>
      <c r="AR55" s="41">
        <f t="shared" si="32"/>
        <v>185.24183979438848</v>
      </c>
      <c r="AS55" s="41">
        <f t="shared" si="32"/>
        <v>230.72611911077433</v>
      </c>
      <c r="AT55" s="30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30"/>
      <c r="BG55" s="30"/>
      <c r="BH55" s="30"/>
      <c r="BI55" s="30"/>
      <c r="BJ55" s="30"/>
      <c r="BK55" s="30"/>
      <c r="BL55" s="30"/>
      <c r="BM55" s="30"/>
      <c r="BN55" s="22"/>
    </row>
    <row r="56" spans="1:66" x14ac:dyDescent="0.25">
      <c r="A56" s="36"/>
      <c r="B56" s="37"/>
      <c r="C56" s="35"/>
      <c r="D56" s="30"/>
      <c r="E56" s="30"/>
      <c r="F56" s="30"/>
      <c r="G56" s="30"/>
      <c r="H56" s="30"/>
      <c r="I56" s="22"/>
      <c r="J56" s="30"/>
      <c r="K56" s="42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30"/>
      <c r="BG56" s="30"/>
      <c r="BH56" s="30"/>
      <c r="BI56" s="30"/>
      <c r="BJ56" s="30"/>
      <c r="BK56" s="30"/>
      <c r="BL56" s="30"/>
      <c r="BM56" s="30"/>
      <c r="BN56" s="22"/>
    </row>
    <row r="57" spans="1:66" x14ac:dyDescent="0.25">
      <c r="A57" s="17"/>
      <c r="B57" s="64" t="s">
        <v>67</v>
      </c>
      <c r="C57" s="64"/>
      <c r="D57" s="30"/>
      <c r="E57" s="30"/>
      <c r="F57" s="30"/>
      <c r="G57" s="30"/>
      <c r="H57" s="30"/>
      <c r="I57" s="30"/>
      <c r="J57" s="38">
        <v>8</v>
      </c>
      <c r="K57" s="17"/>
      <c r="L57" s="17"/>
      <c r="M57" s="43"/>
      <c r="N57" s="43"/>
      <c r="O57" s="43"/>
      <c r="P57" s="43"/>
      <c r="Q57" s="43"/>
      <c r="R57" s="43"/>
      <c r="S57" s="43"/>
      <c r="T57" s="43">
        <v>9</v>
      </c>
      <c r="U57" s="43"/>
      <c r="V57" s="43"/>
      <c r="W57" s="43"/>
      <c r="X57" s="43"/>
      <c r="Y57" s="43"/>
      <c r="Z57" s="43"/>
      <c r="AA57" s="43"/>
      <c r="AB57" s="43"/>
      <c r="AC57" s="30"/>
      <c r="AD57" s="44">
        <f>M57*($J57/SUM($M57:$AB57))</f>
        <v>0</v>
      </c>
      <c r="AE57" s="44">
        <f t="shared" ref="AE57:AS57" si="33">N57*($J57/SUM($M57:$AB57))</f>
        <v>0</v>
      </c>
      <c r="AF57" s="44">
        <f t="shared" si="33"/>
        <v>0</v>
      </c>
      <c r="AG57" s="44">
        <f t="shared" si="33"/>
        <v>0</v>
      </c>
      <c r="AH57" s="44">
        <f t="shared" si="33"/>
        <v>0</v>
      </c>
      <c r="AI57" s="44">
        <f t="shared" si="33"/>
        <v>0</v>
      </c>
      <c r="AJ57" s="44">
        <f t="shared" si="33"/>
        <v>0</v>
      </c>
      <c r="AK57" s="44">
        <f t="shared" si="33"/>
        <v>8</v>
      </c>
      <c r="AL57" s="44">
        <f t="shared" si="33"/>
        <v>0</v>
      </c>
      <c r="AM57" s="44">
        <f t="shared" si="33"/>
        <v>0</v>
      </c>
      <c r="AN57" s="44">
        <f t="shared" si="33"/>
        <v>0</v>
      </c>
      <c r="AO57" s="44">
        <f t="shared" si="33"/>
        <v>0</v>
      </c>
      <c r="AP57" s="44">
        <f t="shared" si="33"/>
        <v>0</v>
      </c>
      <c r="AQ57" s="44">
        <f t="shared" si="33"/>
        <v>0</v>
      </c>
      <c r="AR57" s="44">
        <f t="shared" si="33"/>
        <v>0</v>
      </c>
      <c r="AS57" s="44">
        <f t="shared" si="33"/>
        <v>0</v>
      </c>
      <c r="AT57" s="30"/>
      <c r="AV57" s="57"/>
      <c r="AW57" s="57"/>
      <c r="AX57" s="57"/>
      <c r="AY57" s="57"/>
      <c r="AZ57" s="57"/>
      <c r="BA57" s="57"/>
      <c r="BB57" s="57" t="s">
        <v>0</v>
      </c>
      <c r="BC57" s="57" t="s">
        <v>4</v>
      </c>
      <c r="BD57" s="57"/>
      <c r="BE57" s="57"/>
      <c r="BF57" s="57"/>
      <c r="BG57" s="57"/>
      <c r="BH57" s="57" t="s">
        <v>2</v>
      </c>
      <c r="BI57" s="57" t="s">
        <v>3</v>
      </c>
      <c r="BJ57" s="57" t="s">
        <v>3</v>
      </c>
      <c r="BK57" s="57"/>
      <c r="BL57" s="57"/>
      <c r="BM57" s="57"/>
    </row>
    <row r="58" spans="1:66" x14ac:dyDescent="0.25">
      <c r="A58" s="17"/>
      <c r="B58" s="64" t="s">
        <v>73</v>
      </c>
      <c r="C58" s="64"/>
      <c r="D58" s="30"/>
      <c r="E58" s="30"/>
      <c r="F58" s="30"/>
      <c r="G58" s="30"/>
      <c r="H58" s="30"/>
      <c r="I58" s="30"/>
      <c r="J58" s="38">
        <v>8</v>
      </c>
      <c r="K58" s="17"/>
      <c r="L58" s="17"/>
      <c r="M58" s="43"/>
      <c r="N58" s="43"/>
      <c r="O58" s="43"/>
      <c r="P58" s="43"/>
      <c r="Q58" s="43"/>
      <c r="R58" s="43">
        <v>1</v>
      </c>
      <c r="S58" s="43"/>
      <c r="T58" s="43"/>
      <c r="U58" s="43"/>
      <c r="V58" s="43">
        <v>9</v>
      </c>
      <c r="W58" s="43"/>
      <c r="X58" s="43"/>
      <c r="Y58" s="43"/>
      <c r="Z58" s="43"/>
      <c r="AA58" s="43"/>
      <c r="AB58" s="43"/>
      <c r="AC58" s="30"/>
      <c r="AD58" s="44">
        <f t="shared" ref="AD58:AD63" si="34">M58*($J58/SUM($M58:$AB58))</f>
        <v>0</v>
      </c>
      <c r="AE58" s="44">
        <f t="shared" ref="AE58:AE63" si="35">N58*($J58/SUM($M58:$AB58))</f>
        <v>0</v>
      </c>
      <c r="AF58" s="44">
        <f t="shared" ref="AF58:AF63" si="36">O58*($J58/SUM($M58:$AB58))</f>
        <v>0</v>
      </c>
      <c r="AG58" s="44">
        <f t="shared" ref="AG58:AG63" si="37">P58*($J58/SUM($M58:$AB58))</f>
        <v>0</v>
      </c>
      <c r="AH58" s="44">
        <f t="shared" ref="AH58:AH63" si="38">Q58*($J58/SUM($M58:$AB58))</f>
        <v>0</v>
      </c>
      <c r="AI58" s="44">
        <f t="shared" ref="AI58:AI63" si="39">R58*($J58/SUM($M58:$AB58))</f>
        <v>0.8</v>
      </c>
      <c r="AJ58" s="44">
        <f t="shared" ref="AJ58:AJ63" si="40">S58*($J58/SUM($M58:$AB58))</f>
        <v>0</v>
      </c>
      <c r="AK58" s="44">
        <f t="shared" ref="AK58:AK63" si="41">T58*($J58/SUM($M58:$AB58))</f>
        <v>0</v>
      </c>
      <c r="AL58" s="44">
        <f t="shared" ref="AL58:AL63" si="42">U58*($J58/SUM($M58:$AB58))</f>
        <v>0</v>
      </c>
      <c r="AM58" s="44">
        <f t="shared" ref="AM58:AM63" si="43">V58*($J58/SUM($M58:$AB58))</f>
        <v>7.2</v>
      </c>
      <c r="AN58" s="44">
        <f t="shared" ref="AN58:AN63" si="44">W58*($J58/SUM($M58:$AB58))</f>
        <v>0</v>
      </c>
      <c r="AO58" s="44">
        <f t="shared" ref="AO58:AO63" si="45">X58*($J58/SUM($M58:$AB58))</f>
        <v>0</v>
      </c>
      <c r="AP58" s="44">
        <f t="shared" ref="AP58:AP63" si="46">Y58*($J58/SUM($M58:$AB58))</f>
        <v>0</v>
      </c>
      <c r="AQ58" s="44">
        <f t="shared" ref="AQ58:AQ63" si="47">Z58*($J58/SUM($M58:$AB58))</f>
        <v>0</v>
      </c>
      <c r="AR58" s="44">
        <f t="shared" ref="AR58:AR63" si="48">AA58*($J58/SUM($M58:$AB58))</f>
        <v>0</v>
      </c>
      <c r="AS58" s="44">
        <f t="shared" ref="AS58:AS63" si="49">AB58*($J58/SUM($M58:$AB58))</f>
        <v>0</v>
      </c>
      <c r="AT58" s="30"/>
      <c r="AV58" s="57" t="s">
        <v>0</v>
      </c>
      <c r="AW58" s="57" t="s">
        <v>0</v>
      </c>
      <c r="AX58" s="57"/>
      <c r="AY58" s="57"/>
      <c r="AZ58" s="57"/>
      <c r="BA58" s="57"/>
      <c r="BB58" s="57"/>
      <c r="BC58" s="57"/>
      <c r="BD58" s="57"/>
      <c r="BE58" s="57"/>
      <c r="BF58" s="57" t="s">
        <v>2</v>
      </c>
      <c r="BG58" s="57" t="s">
        <v>3</v>
      </c>
      <c r="BH58" s="57" t="s">
        <v>3</v>
      </c>
      <c r="BI58" s="57" t="s">
        <v>3</v>
      </c>
      <c r="BJ58" s="57" t="s">
        <v>3</v>
      </c>
      <c r="BK58" s="57"/>
      <c r="BL58" s="57"/>
      <c r="BM58" s="57"/>
    </row>
    <row r="59" spans="1:66" x14ac:dyDescent="0.25">
      <c r="A59" s="17"/>
      <c r="B59" s="64" t="s">
        <v>68</v>
      </c>
      <c r="C59" s="64"/>
      <c r="D59" s="30"/>
      <c r="E59" s="30"/>
      <c r="F59" s="30"/>
      <c r="G59" s="30"/>
      <c r="H59" s="30"/>
      <c r="I59" s="30"/>
      <c r="J59" s="38">
        <v>6</v>
      </c>
      <c r="K59" s="17"/>
      <c r="L59" s="17"/>
      <c r="M59" s="43"/>
      <c r="N59" s="43"/>
      <c r="O59" s="43"/>
      <c r="P59" s="43"/>
      <c r="Q59" s="43">
        <v>9</v>
      </c>
      <c r="R59" s="43">
        <v>3</v>
      </c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30"/>
      <c r="AD59" s="44">
        <f t="shared" si="34"/>
        <v>0</v>
      </c>
      <c r="AE59" s="44">
        <f t="shared" si="35"/>
        <v>0</v>
      </c>
      <c r="AF59" s="44">
        <f t="shared" si="36"/>
        <v>0</v>
      </c>
      <c r="AG59" s="44">
        <f t="shared" si="37"/>
        <v>0</v>
      </c>
      <c r="AH59" s="44">
        <f t="shared" si="38"/>
        <v>4.5</v>
      </c>
      <c r="AI59" s="44">
        <f t="shared" si="39"/>
        <v>1.5</v>
      </c>
      <c r="AJ59" s="44">
        <f t="shared" si="40"/>
        <v>0</v>
      </c>
      <c r="AK59" s="44">
        <f t="shared" si="41"/>
        <v>0</v>
      </c>
      <c r="AL59" s="44">
        <f t="shared" si="42"/>
        <v>0</v>
      </c>
      <c r="AM59" s="44">
        <f t="shared" si="43"/>
        <v>0</v>
      </c>
      <c r="AN59" s="44">
        <f t="shared" si="44"/>
        <v>0</v>
      </c>
      <c r="AO59" s="44">
        <f t="shared" si="45"/>
        <v>0</v>
      </c>
      <c r="AP59" s="44">
        <f t="shared" si="46"/>
        <v>0</v>
      </c>
      <c r="AQ59" s="44">
        <f t="shared" si="47"/>
        <v>0</v>
      </c>
      <c r="AR59" s="44">
        <f t="shared" si="48"/>
        <v>0</v>
      </c>
      <c r="AS59" s="44">
        <f t="shared" si="49"/>
        <v>0</v>
      </c>
      <c r="AT59" s="30"/>
      <c r="AV59" s="57"/>
      <c r="AW59" s="57"/>
      <c r="AX59" s="57" t="s">
        <v>0</v>
      </c>
      <c r="AY59" s="57"/>
      <c r="AZ59" s="57"/>
      <c r="BA59" s="57" t="s">
        <v>2</v>
      </c>
      <c r="BB59" s="57"/>
      <c r="BC59" s="57"/>
      <c r="BD59" s="57"/>
      <c r="BE59" s="57"/>
      <c r="BF59" s="57"/>
      <c r="BG59" s="57"/>
      <c r="BH59" s="57"/>
      <c r="BI59" s="57" t="s">
        <v>3</v>
      </c>
      <c r="BJ59" s="57" t="s">
        <v>3</v>
      </c>
      <c r="BK59" s="57"/>
      <c r="BL59" s="57"/>
      <c r="BM59" s="57"/>
    </row>
    <row r="60" spans="1:66" x14ac:dyDescent="0.25">
      <c r="A60" s="17"/>
      <c r="B60" s="64" t="s">
        <v>69</v>
      </c>
      <c r="C60" s="64"/>
      <c r="D60" s="30"/>
      <c r="E60" s="30"/>
      <c r="F60" s="30"/>
      <c r="G60" s="30"/>
      <c r="H60" s="30"/>
      <c r="I60" s="30"/>
      <c r="J60" s="38">
        <v>4</v>
      </c>
      <c r="K60" s="17"/>
      <c r="L60" s="17"/>
      <c r="M60" s="43"/>
      <c r="N60" s="43"/>
      <c r="O60" s="43"/>
      <c r="P60" s="43">
        <v>1</v>
      </c>
      <c r="Q60" s="43">
        <v>3</v>
      </c>
      <c r="R60" s="43"/>
      <c r="S60" s="43">
        <v>3</v>
      </c>
      <c r="T60" s="43"/>
      <c r="U60" s="43"/>
      <c r="V60" s="43"/>
      <c r="W60" s="43"/>
      <c r="X60" s="43"/>
      <c r="Y60" s="43"/>
      <c r="Z60" s="43"/>
      <c r="AA60" s="43"/>
      <c r="AB60" s="43"/>
      <c r="AC60" s="30"/>
      <c r="AD60" s="44">
        <f t="shared" si="34"/>
        <v>0</v>
      </c>
      <c r="AE60" s="44">
        <f t="shared" si="35"/>
        <v>0</v>
      </c>
      <c r="AF60" s="44">
        <f t="shared" si="36"/>
        <v>0</v>
      </c>
      <c r="AG60" s="44">
        <f t="shared" si="37"/>
        <v>0.5714285714285714</v>
      </c>
      <c r="AH60" s="44">
        <f t="shared" si="38"/>
        <v>1.7142857142857142</v>
      </c>
      <c r="AI60" s="44">
        <f t="shared" si="39"/>
        <v>0</v>
      </c>
      <c r="AJ60" s="44">
        <f t="shared" si="40"/>
        <v>1.7142857142857142</v>
      </c>
      <c r="AK60" s="44">
        <f t="shared" si="41"/>
        <v>0</v>
      </c>
      <c r="AL60" s="44">
        <f t="shared" si="42"/>
        <v>0</v>
      </c>
      <c r="AM60" s="44">
        <f t="shared" si="43"/>
        <v>0</v>
      </c>
      <c r="AN60" s="44">
        <f t="shared" si="44"/>
        <v>0</v>
      </c>
      <c r="AO60" s="44">
        <f t="shared" si="45"/>
        <v>0</v>
      </c>
      <c r="AP60" s="44">
        <f t="shared" si="46"/>
        <v>0</v>
      </c>
      <c r="AQ60" s="44">
        <f t="shared" si="47"/>
        <v>0</v>
      </c>
      <c r="AR60" s="44">
        <f t="shared" si="48"/>
        <v>0</v>
      </c>
      <c r="AS60" s="44">
        <f t="shared" si="49"/>
        <v>0</v>
      </c>
      <c r="AT60" s="30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 t="s">
        <v>2</v>
      </c>
      <c r="BI60" s="57" t="s">
        <v>3</v>
      </c>
      <c r="BJ60" s="57" t="s">
        <v>3</v>
      </c>
      <c r="BK60" s="57"/>
      <c r="BL60" s="57"/>
      <c r="BM60" s="57"/>
    </row>
    <row r="61" spans="1:66" x14ac:dyDescent="0.25">
      <c r="A61" s="17"/>
      <c r="B61" s="64" t="s">
        <v>70</v>
      </c>
      <c r="C61" s="64"/>
      <c r="D61" s="30"/>
      <c r="E61" s="30"/>
      <c r="F61" s="30"/>
      <c r="G61" s="30"/>
      <c r="H61" s="30"/>
      <c r="I61" s="30"/>
      <c r="J61" s="38">
        <v>5</v>
      </c>
      <c r="K61" s="17"/>
      <c r="L61" s="17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>
        <v>9</v>
      </c>
      <c r="X61" s="43">
        <v>1</v>
      </c>
      <c r="Y61" s="43"/>
      <c r="Z61" s="43">
        <v>1</v>
      </c>
      <c r="AA61" s="43"/>
      <c r="AB61" s="43"/>
      <c r="AC61" s="30"/>
      <c r="AD61" s="44">
        <f t="shared" si="34"/>
        <v>0</v>
      </c>
      <c r="AE61" s="44">
        <f t="shared" si="35"/>
        <v>0</v>
      </c>
      <c r="AF61" s="44">
        <f t="shared" si="36"/>
        <v>0</v>
      </c>
      <c r="AG61" s="44">
        <f t="shared" si="37"/>
        <v>0</v>
      </c>
      <c r="AH61" s="44">
        <f t="shared" si="38"/>
        <v>0</v>
      </c>
      <c r="AI61" s="44">
        <f t="shared" si="39"/>
        <v>0</v>
      </c>
      <c r="AJ61" s="44">
        <f t="shared" si="40"/>
        <v>0</v>
      </c>
      <c r="AK61" s="44">
        <f t="shared" si="41"/>
        <v>0</v>
      </c>
      <c r="AL61" s="44">
        <f t="shared" si="42"/>
        <v>0</v>
      </c>
      <c r="AM61" s="44">
        <f t="shared" si="43"/>
        <v>0</v>
      </c>
      <c r="AN61" s="44">
        <f t="shared" si="44"/>
        <v>4.0909090909090908</v>
      </c>
      <c r="AO61" s="44">
        <f t="shared" si="45"/>
        <v>0.45454545454545453</v>
      </c>
      <c r="AP61" s="44">
        <f t="shared" si="46"/>
        <v>0</v>
      </c>
      <c r="AQ61" s="44">
        <f t="shared" si="47"/>
        <v>0.45454545454545453</v>
      </c>
      <c r="AR61" s="44">
        <f t="shared" si="48"/>
        <v>0</v>
      </c>
      <c r="AS61" s="44">
        <f t="shared" si="49"/>
        <v>0</v>
      </c>
      <c r="AT61" s="30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 t="s">
        <v>2</v>
      </c>
      <c r="BG61" s="57" t="s">
        <v>3</v>
      </c>
      <c r="BH61" s="57" t="s">
        <v>3</v>
      </c>
      <c r="BI61" s="57" t="s">
        <v>3</v>
      </c>
      <c r="BJ61" s="57" t="s">
        <v>3</v>
      </c>
      <c r="BK61" s="57"/>
      <c r="BL61" s="57"/>
      <c r="BM61" s="57"/>
    </row>
    <row r="62" spans="1:66" x14ac:dyDescent="0.25">
      <c r="A62" s="17"/>
      <c r="B62" s="64" t="s">
        <v>71</v>
      </c>
      <c r="C62" s="64"/>
      <c r="D62" s="30"/>
      <c r="E62" s="30"/>
      <c r="F62" s="30"/>
      <c r="G62" s="30"/>
      <c r="H62" s="30"/>
      <c r="I62" s="30"/>
      <c r="J62" s="38">
        <v>8</v>
      </c>
      <c r="K62" s="17"/>
      <c r="L62" s="17"/>
      <c r="M62" s="43"/>
      <c r="N62" s="43"/>
      <c r="O62" s="43"/>
      <c r="P62" s="43">
        <v>9</v>
      </c>
      <c r="Q62" s="43"/>
      <c r="R62" s="43"/>
      <c r="S62" s="43"/>
      <c r="T62" s="43">
        <v>9</v>
      </c>
      <c r="U62" s="43"/>
      <c r="V62" s="43">
        <v>3</v>
      </c>
      <c r="W62" s="43"/>
      <c r="X62" s="43"/>
      <c r="Y62" s="43"/>
      <c r="Z62" s="43"/>
      <c r="AA62" s="43"/>
      <c r="AB62" s="43"/>
      <c r="AC62" s="30"/>
      <c r="AD62" s="44">
        <f t="shared" si="34"/>
        <v>0</v>
      </c>
      <c r="AE62" s="44">
        <f t="shared" si="35"/>
        <v>0</v>
      </c>
      <c r="AF62" s="44">
        <f t="shared" si="36"/>
        <v>0</v>
      </c>
      <c r="AG62" s="44">
        <f t="shared" si="37"/>
        <v>3.4285714285714284</v>
      </c>
      <c r="AH62" s="44">
        <f t="shared" si="38"/>
        <v>0</v>
      </c>
      <c r="AI62" s="44">
        <f t="shared" si="39"/>
        <v>0</v>
      </c>
      <c r="AJ62" s="44">
        <f t="shared" si="40"/>
        <v>0</v>
      </c>
      <c r="AK62" s="44">
        <f t="shared" si="41"/>
        <v>3.4285714285714284</v>
      </c>
      <c r="AL62" s="44">
        <f t="shared" si="42"/>
        <v>0</v>
      </c>
      <c r="AM62" s="44">
        <f t="shared" si="43"/>
        <v>1.1428571428571428</v>
      </c>
      <c r="AN62" s="44">
        <f t="shared" si="44"/>
        <v>0</v>
      </c>
      <c r="AO62" s="44">
        <f t="shared" si="45"/>
        <v>0</v>
      </c>
      <c r="AP62" s="44">
        <f t="shared" si="46"/>
        <v>0</v>
      </c>
      <c r="AQ62" s="44">
        <f t="shared" si="47"/>
        <v>0</v>
      </c>
      <c r="AR62" s="44">
        <f t="shared" si="48"/>
        <v>0</v>
      </c>
      <c r="AS62" s="44">
        <f t="shared" si="49"/>
        <v>0</v>
      </c>
      <c r="AT62" s="30"/>
      <c r="AV62" s="57"/>
      <c r="AW62" s="57"/>
      <c r="AX62" s="57" t="s">
        <v>0</v>
      </c>
      <c r="AY62" s="57" t="s">
        <v>0</v>
      </c>
      <c r="AZ62" s="57" t="s">
        <v>4</v>
      </c>
      <c r="BA62" s="57" t="s">
        <v>4</v>
      </c>
      <c r="BB62" s="57" t="s">
        <v>0</v>
      </c>
      <c r="BC62" s="57" t="s">
        <v>4</v>
      </c>
      <c r="BD62" s="57"/>
      <c r="BE62" s="57"/>
      <c r="BF62" s="57"/>
      <c r="BG62" s="57" t="s">
        <v>4</v>
      </c>
      <c r="BH62" s="57" t="s">
        <v>2</v>
      </c>
      <c r="BI62" s="57" t="s">
        <v>3</v>
      </c>
      <c r="BJ62" s="57" t="s">
        <v>3</v>
      </c>
      <c r="BK62" s="57"/>
      <c r="BL62" s="57"/>
      <c r="BM62" s="57"/>
    </row>
    <row r="63" spans="1:66" x14ac:dyDescent="0.25">
      <c r="A63" s="17"/>
      <c r="B63" s="64" t="s">
        <v>74</v>
      </c>
      <c r="C63" s="64"/>
      <c r="D63" s="17"/>
      <c r="E63" s="17"/>
      <c r="F63" s="17"/>
      <c r="G63" s="17"/>
      <c r="H63" s="17"/>
      <c r="J63" s="38">
        <v>12</v>
      </c>
      <c r="K63" s="17"/>
      <c r="M63" s="49"/>
      <c r="N63" s="49"/>
      <c r="O63" s="49">
        <v>1</v>
      </c>
      <c r="P63" s="49"/>
      <c r="Q63" s="49"/>
      <c r="R63" s="49">
        <v>9</v>
      </c>
      <c r="S63" s="49">
        <v>3</v>
      </c>
      <c r="T63" s="49">
        <v>1</v>
      </c>
      <c r="U63" s="49">
        <v>1</v>
      </c>
      <c r="V63" s="49">
        <v>1</v>
      </c>
      <c r="W63" s="49"/>
      <c r="X63" s="49"/>
      <c r="Y63" s="49"/>
      <c r="Z63" s="49"/>
      <c r="AA63" s="49"/>
      <c r="AB63" s="49"/>
      <c r="AC63" s="30"/>
      <c r="AD63" s="44">
        <f t="shared" si="34"/>
        <v>0</v>
      </c>
      <c r="AE63" s="44">
        <f t="shared" si="35"/>
        <v>0</v>
      </c>
      <c r="AF63" s="44">
        <f t="shared" si="36"/>
        <v>0.75</v>
      </c>
      <c r="AG63" s="44">
        <f t="shared" si="37"/>
        <v>0</v>
      </c>
      <c r="AH63" s="44">
        <f t="shared" si="38"/>
        <v>0</v>
      </c>
      <c r="AI63" s="44">
        <f t="shared" si="39"/>
        <v>6.75</v>
      </c>
      <c r="AJ63" s="44">
        <f t="shared" si="40"/>
        <v>2.25</v>
      </c>
      <c r="AK63" s="44">
        <f t="shared" si="41"/>
        <v>0.75</v>
      </c>
      <c r="AL63" s="44">
        <f t="shared" si="42"/>
        <v>0.75</v>
      </c>
      <c r="AM63" s="44">
        <f t="shared" si="43"/>
        <v>0.75</v>
      </c>
      <c r="AN63" s="44">
        <f t="shared" si="44"/>
        <v>0</v>
      </c>
      <c r="AO63" s="44">
        <f t="shared" si="45"/>
        <v>0</v>
      </c>
      <c r="AP63" s="44">
        <f t="shared" si="46"/>
        <v>0</v>
      </c>
      <c r="AQ63" s="44">
        <f t="shared" si="47"/>
        <v>0</v>
      </c>
      <c r="AR63" s="44">
        <f t="shared" si="48"/>
        <v>0</v>
      </c>
      <c r="AS63" s="44">
        <f t="shared" si="49"/>
        <v>0</v>
      </c>
      <c r="AT63" s="30"/>
      <c r="AV63" s="57"/>
      <c r="AW63" s="57"/>
      <c r="AX63" s="57"/>
      <c r="AY63" s="57"/>
      <c r="AZ63" s="57"/>
      <c r="BA63" s="57"/>
      <c r="BB63" s="57"/>
      <c r="BC63" s="57"/>
      <c r="BD63" s="57" t="s">
        <v>0</v>
      </c>
      <c r="BE63" s="57" t="s">
        <v>0</v>
      </c>
      <c r="BF63" s="57" t="s">
        <v>0</v>
      </c>
      <c r="BG63" s="57" t="s">
        <v>0</v>
      </c>
      <c r="BH63" s="57" t="s">
        <v>2</v>
      </c>
      <c r="BI63" s="57" t="s">
        <v>3</v>
      </c>
      <c r="BJ63" s="57" t="s">
        <v>3</v>
      </c>
      <c r="BK63" s="57"/>
      <c r="BL63" s="57"/>
      <c r="BM63" s="57"/>
    </row>
    <row r="64" spans="1:66" ht="15" customHeight="1" x14ac:dyDescent="0.25">
      <c r="A64" s="17"/>
      <c r="B64" s="17"/>
      <c r="C64" s="17"/>
      <c r="D64" s="17"/>
      <c r="E64" s="17"/>
      <c r="F64" s="17"/>
      <c r="G64" s="17"/>
      <c r="H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D64" s="41">
        <f>IF(SUM(AD57:AD63)=0,1,SUM(AD57:AD63))</f>
        <v>1</v>
      </c>
      <c r="AE64" s="41">
        <f t="shared" ref="AE64:AS64" si="50">IF(SUM(AE57:AE63)=0,1,SUM(AE57:AE63))</f>
        <v>1</v>
      </c>
      <c r="AF64" s="41">
        <f t="shared" si="50"/>
        <v>0.75</v>
      </c>
      <c r="AG64" s="41">
        <f t="shared" si="50"/>
        <v>4</v>
      </c>
      <c r="AH64" s="41">
        <f t="shared" si="50"/>
        <v>6.2142857142857144</v>
      </c>
      <c r="AI64" s="41">
        <f t="shared" si="50"/>
        <v>9.0500000000000007</v>
      </c>
      <c r="AJ64" s="41">
        <f t="shared" si="50"/>
        <v>3.9642857142857144</v>
      </c>
      <c r="AK64" s="41">
        <f t="shared" si="50"/>
        <v>12.178571428571429</v>
      </c>
      <c r="AL64" s="41">
        <f t="shared" si="50"/>
        <v>0.75</v>
      </c>
      <c r="AM64" s="41">
        <f t="shared" si="50"/>
        <v>9.0928571428571434</v>
      </c>
      <c r="AN64" s="41">
        <f t="shared" si="50"/>
        <v>4.0909090909090908</v>
      </c>
      <c r="AO64" s="41">
        <f t="shared" si="50"/>
        <v>0.45454545454545453</v>
      </c>
      <c r="AP64" s="41">
        <f t="shared" si="50"/>
        <v>1</v>
      </c>
      <c r="AQ64" s="41">
        <f t="shared" si="50"/>
        <v>0.45454545454545453</v>
      </c>
      <c r="AR64" s="41">
        <f t="shared" si="50"/>
        <v>1</v>
      </c>
      <c r="AS64" s="41">
        <f t="shared" si="50"/>
        <v>1</v>
      </c>
      <c r="AT64" s="17"/>
    </row>
    <row r="65" spans="1:46" x14ac:dyDescent="0.25">
      <c r="A65" s="17"/>
      <c r="B65" s="17"/>
      <c r="C65" s="17"/>
      <c r="D65" s="17"/>
      <c r="E65" s="17"/>
      <c r="F65" s="17"/>
      <c r="G65" s="17"/>
      <c r="H65" s="17"/>
      <c r="J65" s="17"/>
      <c r="K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</row>
    <row r="66" spans="1:46" x14ac:dyDescent="0.25">
      <c r="A66" s="17"/>
      <c r="B66" s="17"/>
      <c r="C66" s="17"/>
      <c r="D66" s="17"/>
      <c r="E66" s="17"/>
      <c r="F66" s="17"/>
      <c r="G66" s="17"/>
      <c r="H66" s="17"/>
      <c r="J66" s="17"/>
      <c r="K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D66" s="45">
        <f>(AD55*AD64*-1)/100</f>
        <v>-2.3543997202308096</v>
      </c>
      <c r="AE66" s="45">
        <f t="shared" ref="AE66:AS66" si="51">(AE55*AE64*-1)/100</f>
        <v>-1.5925</v>
      </c>
      <c r="AF66" s="45">
        <f t="shared" si="51"/>
        <v>-3.223880993180626</v>
      </c>
      <c r="AG66" s="45">
        <f t="shared" si="51"/>
        <v>-15.166842245225729</v>
      </c>
      <c r="AH66" s="45">
        <f t="shared" si="51"/>
        <v>-24.61767536592512</v>
      </c>
      <c r="AI66" s="45">
        <f t="shared" si="51"/>
        <v>-72.75190419287263</v>
      </c>
      <c r="AJ66" s="45">
        <f t="shared" si="51"/>
        <v>-26.632796430874272</v>
      </c>
      <c r="AK66" s="45">
        <f t="shared" si="51"/>
        <v>-35.568896683871941</v>
      </c>
      <c r="AL66" s="45">
        <f t="shared" si="51"/>
        <v>-0.80233697496417034</v>
      </c>
      <c r="AM66" s="45">
        <f t="shared" si="51"/>
        <v>-79.961347575596378</v>
      </c>
      <c r="AN66" s="45">
        <f t="shared" si="51"/>
        <v>-11.483451548451548</v>
      </c>
      <c r="AO66" s="45">
        <f t="shared" si="51"/>
        <v>-0.56745587745587744</v>
      </c>
      <c r="AP66" s="45">
        <f t="shared" si="51"/>
        <v>-2.011296953590874</v>
      </c>
      <c r="AQ66" s="45">
        <f t="shared" si="51"/>
        <v>-0.59256559532421593</v>
      </c>
      <c r="AR66" s="45">
        <f t="shared" si="51"/>
        <v>-1.8524183979438849</v>
      </c>
      <c r="AS66" s="45">
        <f t="shared" si="51"/>
        <v>-2.3072611911077434</v>
      </c>
      <c r="AT66" s="17"/>
    </row>
    <row r="67" spans="1:46" x14ac:dyDescent="0.25">
      <c r="A67" s="17"/>
      <c r="B67" s="17"/>
      <c r="C67" s="17"/>
      <c r="D67" s="17"/>
      <c r="E67" s="17"/>
      <c r="F67" s="17"/>
      <c r="G67" s="17"/>
      <c r="H67" s="17"/>
      <c r="J67" s="17"/>
      <c r="K67" s="17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</row>
    <row r="68" spans="1:46" x14ac:dyDescent="0.25">
      <c r="A68" s="17"/>
      <c r="B68" s="17"/>
      <c r="C68" s="17"/>
      <c r="D68" s="22"/>
      <c r="E68" s="22"/>
      <c r="F68" s="22"/>
      <c r="G68" s="22"/>
      <c r="H68" s="22"/>
      <c r="I68" s="22"/>
      <c r="J68" s="22"/>
      <c r="K68" s="22"/>
      <c r="M68" s="46"/>
      <c r="N68" s="4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46"/>
      <c r="AE68" s="4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</row>
    <row r="69" spans="1:46" x14ac:dyDescent="0.25">
      <c r="A69" s="17"/>
      <c r="B69" s="17"/>
      <c r="C69" s="17"/>
      <c r="D69" s="22"/>
      <c r="E69" s="22"/>
      <c r="F69" s="22"/>
      <c r="G69" s="22"/>
      <c r="H69" s="22"/>
      <c r="I69" s="22"/>
      <c r="J69" s="22"/>
      <c r="K69" s="22"/>
      <c r="M69" s="46"/>
      <c r="N69" s="4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46"/>
      <c r="AE69" s="4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</row>
    <row r="70" spans="1:46" x14ac:dyDescent="0.25">
      <c r="A70" s="17"/>
      <c r="B70" s="17"/>
      <c r="C70" s="17"/>
      <c r="D70" s="17"/>
      <c r="E70" s="17"/>
      <c r="F70" s="17"/>
      <c r="G70" s="17"/>
      <c r="H70" s="17"/>
      <c r="J70" s="17"/>
      <c r="K70" s="17"/>
      <c r="M70" s="46"/>
      <c r="N70" s="4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46"/>
      <c r="AE70" s="4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</row>
    <row r="71" spans="1:46" x14ac:dyDescent="0.25">
      <c r="A71" s="17"/>
      <c r="B71" s="17"/>
      <c r="C71" s="17"/>
      <c r="D71" s="17"/>
      <c r="E71" s="17"/>
      <c r="F71" s="17"/>
      <c r="G71" s="17"/>
      <c r="H71" s="17"/>
      <c r="J71" s="17"/>
      <c r="K71" s="17"/>
      <c r="M71" s="46"/>
      <c r="N71" s="4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46"/>
      <c r="AE71" s="4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</row>
    <row r="72" spans="1:46" x14ac:dyDescent="0.25">
      <c r="A72" s="17"/>
      <c r="B72" s="17"/>
      <c r="C72" s="17"/>
      <c r="D72" s="17"/>
      <c r="E72" s="17"/>
      <c r="F72" s="17"/>
      <c r="G72" s="17"/>
      <c r="H72" s="17"/>
      <c r="J72" s="17"/>
      <c r="K72" s="17"/>
      <c r="M72" s="46"/>
      <c r="N72" s="4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46"/>
      <c r="AE72" s="4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</row>
    <row r="73" spans="1:46" x14ac:dyDescent="0.25">
      <c r="A73" s="17"/>
      <c r="B73" s="17"/>
      <c r="C73" s="17"/>
      <c r="D73" s="17"/>
      <c r="E73" s="17"/>
      <c r="F73" s="17"/>
      <c r="G73" s="17"/>
      <c r="H73" s="17"/>
      <c r="J73" s="17"/>
      <c r="K73" s="17"/>
      <c r="M73" s="46"/>
      <c r="N73" s="4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46"/>
      <c r="AE73" s="4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</row>
    <row r="74" spans="1:46" x14ac:dyDescent="0.25">
      <c r="A74" s="17"/>
      <c r="B74" s="17"/>
      <c r="C74" s="17"/>
      <c r="D74" s="17"/>
      <c r="E74" s="17"/>
      <c r="F74" s="17"/>
      <c r="G74" s="17"/>
      <c r="H74" s="17"/>
      <c r="J74" s="17"/>
      <c r="K74" s="17"/>
      <c r="M74" s="46"/>
      <c r="N74" s="4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46"/>
      <c r="AE74" s="4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</row>
    <row r="75" spans="1:46" x14ac:dyDescent="0.25">
      <c r="A75" s="17"/>
      <c r="B75" s="17"/>
      <c r="C75" s="17"/>
      <c r="D75" s="17"/>
      <c r="E75" s="17"/>
      <c r="F75" s="17"/>
      <c r="G75" s="17"/>
      <c r="H75" s="17"/>
      <c r="J75" s="17"/>
      <c r="K75" s="17"/>
      <c r="M75" s="46"/>
      <c r="N75" s="4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46"/>
      <c r="AE75" s="4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</row>
    <row r="76" spans="1:46" x14ac:dyDescent="0.25">
      <c r="A76" s="17"/>
      <c r="B76" s="17"/>
      <c r="C76" s="17"/>
      <c r="D76" s="17"/>
      <c r="E76" s="17"/>
      <c r="F76" s="17"/>
      <c r="G76" s="17"/>
      <c r="H76" s="17"/>
      <c r="J76" s="17"/>
      <c r="K76" s="17"/>
      <c r="M76" s="46"/>
      <c r="N76" s="4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46"/>
      <c r="AE76" s="4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</row>
    <row r="77" spans="1:46" x14ac:dyDescent="0.25">
      <c r="A77" s="17"/>
      <c r="B77" s="17"/>
      <c r="C77" s="17"/>
      <c r="D77" s="17"/>
      <c r="E77" s="17"/>
      <c r="F77" s="17"/>
      <c r="G77" s="17"/>
      <c r="H77" s="17"/>
      <c r="J77" s="17"/>
      <c r="K77" s="17"/>
      <c r="M77" s="46"/>
      <c r="N77" s="4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46"/>
      <c r="AE77" s="4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</row>
    <row r="78" spans="1:46" x14ac:dyDescent="0.25">
      <c r="A78" s="17"/>
      <c r="B78" s="17"/>
      <c r="C78" s="17"/>
      <c r="D78" s="17"/>
      <c r="E78" s="17"/>
      <c r="F78" s="17"/>
      <c r="G78" s="17"/>
      <c r="H78" s="17"/>
      <c r="J78" s="17"/>
      <c r="K78" s="17"/>
      <c r="M78" s="46"/>
      <c r="N78" s="4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46"/>
      <c r="AE78" s="4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</row>
    <row r="79" spans="1:46" x14ac:dyDescent="0.25">
      <c r="A79" s="17"/>
      <c r="B79" s="17"/>
      <c r="C79" s="17"/>
      <c r="D79" s="17"/>
      <c r="E79" s="17"/>
      <c r="F79" s="17"/>
      <c r="G79" s="17"/>
      <c r="H79" s="17"/>
      <c r="J79" s="17"/>
      <c r="K79" s="17"/>
      <c r="M79" s="46"/>
      <c r="N79" s="4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46"/>
      <c r="AE79" s="4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</row>
    <row r="80" spans="1:46" x14ac:dyDescent="0.25">
      <c r="A80" s="17"/>
      <c r="B80" s="17"/>
      <c r="C80" s="17"/>
      <c r="D80" s="17"/>
      <c r="E80" s="17"/>
      <c r="F80" s="17"/>
      <c r="G80" s="17"/>
      <c r="H80" s="17"/>
      <c r="J80" s="17"/>
      <c r="K80" s="17"/>
      <c r="M80" s="46"/>
      <c r="N80" s="4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46"/>
      <c r="AE80" s="4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</row>
    <row r="81" spans="1:59" x14ac:dyDescent="0.25">
      <c r="A81" s="17"/>
      <c r="B81" s="17"/>
      <c r="C81" s="17"/>
      <c r="D81" s="17"/>
      <c r="E81" s="17"/>
      <c r="F81" s="17"/>
      <c r="G81" s="17"/>
      <c r="H81" s="17"/>
      <c r="J81" s="17"/>
      <c r="K81" s="17"/>
      <c r="M81" s="46"/>
      <c r="N81" s="4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46"/>
      <c r="AE81" s="4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</row>
    <row r="82" spans="1:59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12"/>
      <c r="M82" s="47"/>
      <c r="N82" s="47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47"/>
      <c r="AE82" s="47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</row>
    <row r="83" spans="1:59" x14ac:dyDescent="0.25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12"/>
      <c r="M83" s="47"/>
      <c r="N83" s="47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47"/>
      <c r="AE83" s="47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</row>
    <row r="84" spans="1:59" x14ac:dyDescent="0.25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12"/>
      <c r="M84" s="47"/>
      <c r="N84" s="47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47"/>
      <c r="AE84" s="47"/>
      <c r="AF84" s="29"/>
      <c r="AG84" s="29"/>
      <c r="AH84" s="29"/>
      <c r="AI84" s="29"/>
      <c r="AJ84" s="29"/>
      <c r="AK84" s="29"/>
      <c r="AL84" s="48"/>
      <c r="AM84" s="29"/>
      <c r="AN84" s="29"/>
      <c r="AO84" s="29"/>
      <c r="AP84" s="29"/>
      <c r="AQ84" s="29"/>
      <c r="AR84" s="29"/>
      <c r="AS84" s="29"/>
      <c r="AT84" s="29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</row>
    <row r="85" spans="1:59" x14ac:dyDescent="0.25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12"/>
      <c r="M85" s="47"/>
      <c r="N85" s="47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47"/>
      <c r="AE85" s="47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</row>
    <row r="86" spans="1:59" x14ac:dyDescent="0.25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12"/>
      <c r="M86" s="47"/>
      <c r="N86" s="47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47"/>
      <c r="AE86" s="47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</row>
    <row r="87" spans="1:59" x14ac:dyDescent="0.25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12"/>
      <c r="M87" s="47"/>
      <c r="N87" s="47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47"/>
      <c r="AE87" s="47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</row>
    <row r="88" spans="1:59" x14ac:dyDescent="0.25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12"/>
      <c r="M88" s="47"/>
      <c r="N88" s="47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47"/>
      <c r="AE88" s="47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</row>
    <row r="89" spans="1:59" x14ac:dyDescent="0.25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12"/>
      <c r="M89" s="47"/>
      <c r="N89" s="47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47"/>
      <c r="AE89" s="47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</row>
    <row r="90" spans="1:59" x14ac:dyDescent="0.25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12"/>
      <c r="M90" s="47"/>
      <c r="N90" s="47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47"/>
      <c r="AE90" s="47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</row>
    <row r="91" spans="1:59" x14ac:dyDescent="0.25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12"/>
      <c r="M91" s="47"/>
      <c r="N91" s="47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47"/>
      <c r="AE91" s="47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</row>
    <row r="92" spans="1:59" x14ac:dyDescent="0.25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12"/>
      <c r="M92" s="47"/>
      <c r="N92" s="47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47"/>
      <c r="AE92" s="47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</row>
    <row r="93" spans="1:59" x14ac:dyDescent="0.25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12"/>
      <c r="M93" s="47"/>
      <c r="N93" s="47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47"/>
      <c r="AE93" s="47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</row>
    <row r="94" spans="1:59" x14ac:dyDescent="0.25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12"/>
      <c r="M94" s="47"/>
      <c r="N94" s="47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47"/>
      <c r="AE94" s="47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</row>
    <row r="95" spans="1:59" x14ac:dyDescent="0.25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12"/>
      <c r="M95" s="47"/>
      <c r="N95" s="47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47"/>
      <c r="AE95" s="47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</row>
    <row r="96" spans="1:59" x14ac:dyDescent="0.25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12"/>
      <c r="M96" s="47"/>
      <c r="N96" s="47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47"/>
      <c r="AE96" s="47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x14ac:dyDescent="0.25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12"/>
      <c r="M97" s="47"/>
      <c r="N97" s="47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47"/>
      <c r="AE97" s="47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  <row r="98" spans="1:59" x14ac:dyDescent="0.25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12"/>
      <c r="M98" s="47"/>
      <c r="N98" s="47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47"/>
      <c r="AE98" s="47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</row>
    <row r="99" spans="1:59" x14ac:dyDescent="0.25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12"/>
      <c r="M99" s="47"/>
      <c r="N99" s="47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47"/>
      <c r="AE99" s="47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</row>
    <row r="100" spans="1:59" x14ac:dyDescent="0.25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12"/>
      <c r="M100" s="47"/>
      <c r="N100" s="47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47"/>
      <c r="AE100" s="47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</row>
    <row r="101" spans="1:59" x14ac:dyDescent="0.25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12"/>
      <c r="M101" s="47"/>
      <c r="N101" s="47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47"/>
      <c r="AE101" s="47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</row>
    <row r="102" spans="1:59" x14ac:dyDescent="0.25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12"/>
      <c r="M102" s="47"/>
      <c r="N102" s="47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47"/>
      <c r="AE102" s="47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</row>
    <row r="103" spans="1:59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12"/>
      <c r="M103" s="47"/>
      <c r="N103" s="47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47"/>
      <c r="AE103" s="47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</row>
    <row r="104" spans="1:59" x14ac:dyDescent="0.25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12"/>
      <c r="M104" s="47"/>
      <c r="N104" s="47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47"/>
      <c r="AE104" s="47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</row>
    <row r="105" spans="1:59" x14ac:dyDescent="0.25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12"/>
      <c r="M105" s="47"/>
      <c r="N105" s="47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47"/>
      <c r="AE105" s="47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</row>
    <row r="106" spans="1:59" x14ac:dyDescent="0.25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12"/>
      <c r="M106" s="47"/>
      <c r="N106" s="47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47"/>
      <c r="AE106" s="47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</row>
    <row r="107" spans="1:59" x14ac:dyDescent="0.25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12"/>
      <c r="M107" s="47"/>
      <c r="N107" s="47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47"/>
      <c r="AE107" s="47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</row>
    <row r="108" spans="1:59" x14ac:dyDescent="0.25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12"/>
      <c r="M108" s="47"/>
      <c r="N108" s="47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47"/>
      <c r="AE108" s="47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</row>
    <row r="109" spans="1:59" x14ac:dyDescent="0.25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12"/>
      <c r="M109" s="47"/>
      <c r="N109" s="47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47"/>
      <c r="AE109" s="47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</row>
    <row r="110" spans="1:59" x14ac:dyDescent="0.25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12"/>
      <c r="M110" s="47"/>
      <c r="N110" s="47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47"/>
      <c r="AE110" s="47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</row>
    <row r="111" spans="1:59" x14ac:dyDescent="0.25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12"/>
      <c r="M111" s="47"/>
      <c r="N111" s="47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47"/>
      <c r="AE111" s="47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</row>
    <row r="112" spans="1:59" x14ac:dyDescent="0.25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12"/>
      <c r="M112" s="47"/>
      <c r="N112" s="47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47"/>
      <c r="AE112" s="47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</row>
    <row r="113" spans="1:59" x14ac:dyDescent="0.25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12"/>
      <c r="M113" s="47"/>
      <c r="N113" s="47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47"/>
      <c r="AE113" s="47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</row>
    <row r="114" spans="1:59" x14ac:dyDescent="0.25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12"/>
      <c r="M114" s="47"/>
      <c r="N114" s="47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47"/>
      <c r="AE114" s="47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</row>
    <row r="115" spans="1:59" x14ac:dyDescent="0.25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12"/>
      <c r="M115" s="47"/>
      <c r="N115" s="47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47"/>
      <c r="AE115" s="47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</row>
    <row r="116" spans="1:59" x14ac:dyDescent="0.25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12"/>
      <c r="M116" s="47"/>
      <c r="N116" s="47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47"/>
      <c r="AE116" s="47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</row>
    <row r="117" spans="1:59" x14ac:dyDescent="0.25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12"/>
      <c r="M117" s="47"/>
      <c r="N117" s="47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47"/>
      <c r="AE117" s="47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</row>
    <row r="118" spans="1:59" x14ac:dyDescent="0.25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12"/>
      <c r="M118" s="47"/>
      <c r="N118" s="47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47"/>
      <c r="AE118" s="47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</row>
    <row r="119" spans="1:59" x14ac:dyDescent="0.25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12"/>
      <c r="M119" s="47"/>
      <c r="N119" s="47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47"/>
      <c r="AE119" s="47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</row>
    <row r="120" spans="1:59" x14ac:dyDescent="0.25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12"/>
      <c r="M120" s="47"/>
      <c r="N120" s="47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47"/>
      <c r="AE120" s="47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</row>
    <row r="121" spans="1:59" x14ac:dyDescent="0.25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12"/>
      <c r="M121" s="47"/>
      <c r="N121" s="47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47"/>
      <c r="AE121" s="47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</row>
    <row r="122" spans="1:59" x14ac:dyDescent="0.25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12"/>
      <c r="M122" s="47"/>
      <c r="N122" s="47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47"/>
      <c r="AE122" s="47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</row>
    <row r="123" spans="1:59" x14ac:dyDescent="0.25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12"/>
      <c r="M123" s="47"/>
      <c r="N123" s="47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47"/>
      <c r="AE123" s="47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</row>
    <row r="124" spans="1:59" x14ac:dyDescent="0.25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12"/>
      <c r="M124" s="47"/>
      <c r="N124" s="47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47"/>
      <c r="AE124" s="47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</row>
    <row r="125" spans="1:59" x14ac:dyDescent="0.25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12"/>
      <c r="M125" s="47"/>
      <c r="N125" s="47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47"/>
      <c r="AE125" s="47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</row>
    <row r="126" spans="1:59" x14ac:dyDescent="0.25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12"/>
      <c r="M126" s="47"/>
      <c r="N126" s="47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47"/>
      <c r="AE126" s="47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</row>
    <row r="127" spans="1:59" x14ac:dyDescent="0.25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12"/>
      <c r="M127" s="47"/>
      <c r="N127" s="47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47"/>
      <c r="AE127" s="47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</row>
    <row r="128" spans="1:59" x14ac:dyDescent="0.25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12"/>
      <c r="M128" s="47"/>
      <c r="N128" s="47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47"/>
      <c r="AE128" s="47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</row>
    <row r="129" spans="1:59" x14ac:dyDescent="0.25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12"/>
      <c r="M129" s="47"/>
      <c r="N129" s="47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47"/>
      <c r="AE129" s="47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</row>
    <row r="130" spans="1:59" x14ac:dyDescent="0.25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12"/>
      <c r="M130" s="47"/>
      <c r="N130" s="47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47"/>
      <c r="AE130" s="47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</row>
    <row r="131" spans="1:59" x14ac:dyDescent="0.25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12"/>
      <c r="M131" s="47"/>
      <c r="N131" s="47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47"/>
      <c r="AE131" s="47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</row>
    <row r="132" spans="1:59" x14ac:dyDescent="0.25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12"/>
      <c r="M132" s="47"/>
      <c r="N132" s="47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47"/>
      <c r="AE132" s="47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</row>
    <row r="133" spans="1:59" x14ac:dyDescent="0.25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12"/>
      <c r="M133" s="47"/>
      <c r="N133" s="47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47"/>
      <c r="AE133" s="47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</row>
    <row r="134" spans="1:59" x14ac:dyDescent="0.25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12"/>
      <c r="M134" s="47"/>
      <c r="N134" s="47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47"/>
      <c r="AE134" s="47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</row>
    <row r="135" spans="1:59" x14ac:dyDescent="0.25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12"/>
      <c r="M135" s="47"/>
      <c r="N135" s="47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47"/>
      <c r="AE135" s="47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</row>
    <row r="136" spans="1:59" x14ac:dyDescent="0.25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12"/>
      <c r="M136" s="47"/>
      <c r="N136" s="47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47"/>
      <c r="AE136" s="47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</row>
    <row r="137" spans="1:59" x14ac:dyDescent="0.25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12"/>
      <c r="M137" s="47"/>
      <c r="N137" s="47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47"/>
      <c r="AE137" s="47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</row>
    <row r="138" spans="1:59" x14ac:dyDescent="0.25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12"/>
      <c r="M138" s="47"/>
      <c r="N138" s="47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47"/>
      <c r="AE138" s="47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</row>
    <row r="139" spans="1:59" x14ac:dyDescent="0.25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12"/>
      <c r="M139" s="47"/>
      <c r="N139" s="47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47"/>
      <c r="AE139" s="47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</row>
    <row r="140" spans="1:59" x14ac:dyDescent="0.25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12"/>
      <c r="M140" s="47"/>
      <c r="N140" s="47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47"/>
      <c r="AE140" s="47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</row>
    <row r="141" spans="1:59" x14ac:dyDescent="0.25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12"/>
      <c r="M141" s="47"/>
      <c r="N141" s="47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47"/>
      <c r="AE141" s="47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</row>
    <row r="142" spans="1:59" x14ac:dyDescent="0.25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12"/>
      <c r="M142" s="47"/>
      <c r="N142" s="47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47"/>
      <c r="AE142" s="47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</row>
    <row r="143" spans="1:59" x14ac:dyDescent="0.25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12"/>
      <c r="M143" s="47"/>
      <c r="N143" s="47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47"/>
      <c r="AE143" s="47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</row>
    <row r="144" spans="1:59" x14ac:dyDescent="0.25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12"/>
      <c r="M144" s="47"/>
      <c r="N144" s="47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47"/>
      <c r="AE144" s="47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</row>
    <row r="145" spans="1:59" x14ac:dyDescent="0.25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12"/>
      <c r="M145" s="47"/>
      <c r="N145" s="47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47"/>
      <c r="AE145" s="47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</row>
    <row r="146" spans="1:59" x14ac:dyDescent="0.25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12"/>
      <c r="M146" s="47"/>
      <c r="N146" s="47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47"/>
      <c r="AE146" s="47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</row>
    <row r="147" spans="1:59" x14ac:dyDescent="0.25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12"/>
      <c r="M147" s="47"/>
      <c r="N147" s="47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47"/>
      <c r="AE147" s="47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</row>
    <row r="148" spans="1:59" x14ac:dyDescent="0.25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12"/>
      <c r="M148" s="47"/>
      <c r="N148" s="47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47"/>
      <c r="AE148" s="47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</row>
    <row r="149" spans="1:59" x14ac:dyDescent="0.25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12"/>
      <c r="M149" s="47"/>
      <c r="N149" s="47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47"/>
      <c r="AE149" s="47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/>
    </row>
    <row r="150" spans="1:59" x14ac:dyDescent="0.25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12"/>
      <c r="M150" s="47"/>
      <c r="N150" s="47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47"/>
      <c r="AE150" s="47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8"/>
      <c r="AV150" s="28"/>
      <c r="AW150" s="28"/>
      <c r="AX150" s="28"/>
      <c r="AY150" s="28"/>
      <c r="AZ150" s="28"/>
      <c r="BA150" s="28"/>
      <c r="BB150" s="28"/>
      <c r="BC150" s="28"/>
      <c r="BD150" s="28"/>
      <c r="BE150" s="28"/>
      <c r="BF150" s="28"/>
      <c r="BG150" s="28"/>
    </row>
    <row r="151" spans="1:59" x14ac:dyDescent="0.25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12"/>
      <c r="M151" s="47"/>
      <c r="N151" s="47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47"/>
      <c r="AE151" s="47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</row>
    <row r="152" spans="1:59" x14ac:dyDescent="0.25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12"/>
      <c r="M152" s="47"/>
      <c r="N152" s="47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47"/>
      <c r="AE152" s="47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</row>
    <row r="153" spans="1:59" x14ac:dyDescent="0.25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12"/>
      <c r="M153" s="47"/>
      <c r="N153" s="47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47"/>
      <c r="AE153" s="47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28"/>
      <c r="BG153" s="28"/>
    </row>
    <row r="154" spans="1:59" x14ac:dyDescent="0.25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12"/>
      <c r="M154" s="47"/>
      <c r="N154" s="47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47"/>
      <c r="AE154" s="47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</row>
    <row r="155" spans="1:59" x14ac:dyDescent="0.25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12"/>
      <c r="M155" s="47"/>
      <c r="N155" s="47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47"/>
      <c r="AE155" s="47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28"/>
      <c r="BG155" s="28"/>
    </row>
    <row r="156" spans="1:59" x14ac:dyDescent="0.25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12"/>
      <c r="M156" s="47"/>
      <c r="N156" s="47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47"/>
      <c r="AE156" s="47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</row>
    <row r="157" spans="1:59" x14ac:dyDescent="0.25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12"/>
      <c r="M157" s="47"/>
      <c r="N157" s="47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47"/>
      <c r="AE157" s="47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</row>
    <row r="158" spans="1:59" x14ac:dyDescent="0.25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12"/>
      <c r="M158" s="47"/>
      <c r="N158" s="47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47"/>
      <c r="AE158" s="47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</row>
    <row r="159" spans="1:59" x14ac:dyDescent="0.25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12"/>
      <c r="M159" s="47"/>
      <c r="N159" s="47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47"/>
      <c r="AE159" s="47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</row>
    <row r="160" spans="1:59" x14ac:dyDescent="0.25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12"/>
      <c r="M160" s="47"/>
      <c r="N160" s="47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47"/>
      <c r="AE160" s="47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</row>
    <row r="161" spans="1:59" x14ac:dyDescent="0.25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12"/>
      <c r="M161" s="47"/>
      <c r="N161" s="47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47"/>
      <c r="AE161" s="47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</row>
    <row r="162" spans="1:59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12"/>
      <c r="M162" s="47"/>
      <c r="N162" s="47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47"/>
      <c r="AE162" s="47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</row>
    <row r="163" spans="1:59" x14ac:dyDescent="0.25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12"/>
      <c r="M163" s="47"/>
      <c r="N163" s="47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47"/>
      <c r="AE163" s="47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</row>
    <row r="164" spans="1:59" x14ac:dyDescent="0.25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12"/>
      <c r="M164" s="47"/>
      <c r="N164" s="47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47"/>
      <c r="AE164" s="47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</row>
    <row r="165" spans="1:59" x14ac:dyDescent="0.25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12"/>
      <c r="M165" s="47"/>
      <c r="N165" s="47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47"/>
      <c r="AE165" s="47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</row>
    <row r="166" spans="1:59" x14ac:dyDescent="0.25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12"/>
      <c r="M166" s="47"/>
      <c r="N166" s="47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47"/>
      <c r="AE166" s="47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</row>
    <row r="167" spans="1:59" x14ac:dyDescent="0.25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12"/>
      <c r="M167" s="47"/>
      <c r="N167" s="47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47"/>
      <c r="AE167" s="47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</row>
    <row r="168" spans="1:59" x14ac:dyDescent="0.25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12"/>
      <c r="M168" s="47"/>
      <c r="N168" s="47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47"/>
      <c r="AE168" s="47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</row>
    <row r="169" spans="1:59" x14ac:dyDescent="0.25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12"/>
      <c r="M169" s="29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28"/>
      <c r="AD169" s="29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</row>
    <row r="170" spans="1:59" x14ac:dyDescent="0.25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12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/>
    </row>
    <row r="171" spans="1:59" x14ac:dyDescent="0.25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12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U171" s="28"/>
      <c r="AV171" s="28"/>
      <c r="AW171" s="28"/>
      <c r="AX171" s="28"/>
      <c r="AY171" s="28"/>
      <c r="AZ171" s="28"/>
      <c r="BA171" s="28"/>
      <c r="BB171" s="28"/>
      <c r="BC171" s="28"/>
      <c r="BD171" s="28"/>
      <c r="BE171" s="28"/>
      <c r="BF171" s="28"/>
      <c r="BG171" s="28"/>
    </row>
    <row r="172" spans="1:59" x14ac:dyDescent="0.25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12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U172" s="28"/>
      <c r="AV172" s="28"/>
      <c r="AW172" s="28"/>
      <c r="AX172" s="28"/>
      <c r="AY172" s="28"/>
      <c r="AZ172" s="28"/>
      <c r="BA172" s="28"/>
      <c r="BB172" s="28"/>
      <c r="BC172" s="28"/>
      <c r="BD172" s="28"/>
      <c r="BE172" s="28"/>
      <c r="BF172" s="28"/>
      <c r="BG172" s="28"/>
    </row>
    <row r="173" spans="1:59" x14ac:dyDescent="0.25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12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U173" s="28"/>
      <c r="AV173" s="28"/>
      <c r="AW173" s="28"/>
      <c r="AX173" s="28"/>
      <c r="AY173" s="28"/>
      <c r="AZ173" s="28"/>
      <c r="BA173" s="28"/>
      <c r="BB173" s="28"/>
      <c r="BC173" s="28"/>
      <c r="BD173" s="28"/>
      <c r="BE173" s="28"/>
      <c r="BF173" s="28"/>
      <c r="BG173" s="28"/>
    </row>
    <row r="174" spans="1:59" x14ac:dyDescent="0.25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12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/>
    </row>
    <row r="175" spans="1:59" x14ac:dyDescent="0.25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12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8"/>
      <c r="BE175" s="28"/>
      <c r="BF175" s="28"/>
      <c r="BG175" s="28"/>
    </row>
    <row r="176" spans="1:59" x14ac:dyDescent="0.25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12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U176" s="28"/>
      <c r="AV176" s="28"/>
      <c r="AW176" s="28"/>
      <c r="AX176" s="28"/>
      <c r="AY176" s="28"/>
      <c r="AZ176" s="28"/>
      <c r="BA176" s="28"/>
      <c r="BB176" s="28"/>
      <c r="BC176" s="28"/>
      <c r="BD176" s="28"/>
      <c r="BE176" s="28"/>
      <c r="BF176" s="28"/>
      <c r="BG176" s="28"/>
    </row>
    <row r="177" spans="1:59" x14ac:dyDescent="0.25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12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U177" s="28"/>
      <c r="AV177" s="28"/>
      <c r="AW177" s="28"/>
      <c r="AX177" s="28"/>
      <c r="AY177" s="28"/>
      <c r="AZ177" s="28"/>
      <c r="BA177" s="28"/>
      <c r="BB177" s="28"/>
      <c r="BC177" s="28"/>
      <c r="BD177" s="28"/>
      <c r="BE177" s="28"/>
      <c r="BF177" s="28"/>
      <c r="BG177" s="28"/>
    </row>
    <row r="178" spans="1:59" x14ac:dyDescent="0.25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12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/>
    </row>
    <row r="179" spans="1:59" x14ac:dyDescent="0.25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12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U179" s="28"/>
      <c r="AV179" s="28"/>
      <c r="AW179" s="28"/>
      <c r="AX179" s="28"/>
      <c r="AY179" s="28"/>
      <c r="AZ179" s="28"/>
      <c r="BA179" s="28"/>
      <c r="BB179" s="28"/>
      <c r="BC179" s="28"/>
      <c r="BD179" s="28"/>
      <c r="BE179" s="28"/>
      <c r="BF179" s="28"/>
      <c r="BG179" s="28"/>
    </row>
    <row r="180" spans="1:59" x14ac:dyDescent="0.25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12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U180" s="28"/>
      <c r="AV180" s="28"/>
      <c r="AW180" s="28"/>
      <c r="AX180" s="28"/>
      <c r="AY180" s="28"/>
      <c r="AZ180" s="28"/>
      <c r="BA180" s="28"/>
      <c r="BB180" s="28"/>
      <c r="BC180" s="28"/>
      <c r="BD180" s="28"/>
      <c r="BE180" s="28"/>
      <c r="BF180" s="28"/>
      <c r="BG180" s="28"/>
    </row>
    <row r="181" spans="1:59" x14ac:dyDescent="0.25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12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U181" s="28"/>
      <c r="AV181" s="28"/>
      <c r="AW181" s="28"/>
      <c r="AX181" s="28"/>
      <c r="AY181" s="28"/>
      <c r="AZ181" s="28"/>
      <c r="BA181" s="28"/>
      <c r="BB181" s="28"/>
      <c r="BC181" s="28"/>
      <c r="BD181" s="28"/>
      <c r="BE181" s="28"/>
      <c r="BF181" s="28"/>
      <c r="BG181" s="28"/>
    </row>
    <row r="182" spans="1:59" x14ac:dyDescent="0.25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12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U182" s="28"/>
      <c r="AV182" s="28"/>
      <c r="AW182" s="28"/>
      <c r="AX182" s="28"/>
      <c r="AY182" s="28"/>
      <c r="AZ182" s="28"/>
      <c r="BA182" s="28"/>
      <c r="BB182" s="28"/>
      <c r="BC182" s="28"/>
      <c r="BD182" s="28"/>
      <c r="BE182" s="28"/>
      <c r="BF182" s="28"/>
      <c r="BG182" s="28"/>
    </row>
    <row r="183" spans="1:59" x14ac:dyDescent="0.25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12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U183" s="28"/>
      <c r="AV183" s="28"/>
      <c r="AW183" s="28"/>
      <c r="AX183" s="28"/>
      <c r="AY183" s="28"/>
      <c r="AZ183" s="28"/>
      <c r="BA183" s="28"/>
      <c r="BB183" s="28"/>
      <c r="BC183" s="28"/>
      <c r="BD183" s="28"/>
      <c r="BE183" s="28"/>
      <c r="BF183" s="28"/>
      <c r="BG183" s="28"/>
    </row>
    <row r="184" spans="1:59" x14ac:dyDescent="0.25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12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U184" s="28"/>
      <c r="AV184" s="28"/>
      <c r="AW184" s="28"/>
      <c r="AX184" s="28"/>
      <c r="AY184" s="28"/>
      <c r="AZ184" s="28"/>
      <c r="BA184" s="28"/>
      <c r="BB184" s="28"/>
      <c r="BC184" s="28"/>
      <c r="BD184" s="28"/>
      <c r="BE184" s="28"/>
      <c r="BF184" s="28"/>
      <c r="BG184" s="28"/>
    </row>
    <row r="185" spans="1:59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12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U185" s="28"/>
      <c r="AV185" s="28"/>
      <c r="AW185" s="28"/>
      <c r="AX185" s="28"/>
      <c r="AY185" s="28"/>
      <c r="AZ185" s="28"/>
      <c r="BA185" s="28"/>
      <c r="BB185" s="28"/>
      <c r="BC185" s="28"/>
      <c r="BD185" s="28"/>
      <c r="BE185" s="28"/>
      <c r="BF185" s="28"/>
      <c r="BG185" s="28"/>
    </row>
    <row r="186" spans="1:59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12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U186" s="28"/>
      <c r="AV186" s="28"/>
      <c r="AW186" s="28"/>
      <c r="AX186" s="28"/>
      <c r="AY186" s="28"/>
      <c r="AZ186" s="28"/>
      <c r="BA186" s="28"/>
      <c r="BB186" s="28"/>
      <c r="BC186" s="28"/>
      <c r="BD186" s="28"/>
      <c r="BE186" s="28"/>
      <c r="BF186" s="28"/>
      <c r="BG186" s="28"/>
    </row>
    <row r="187" spans="1:59" x14ac:dyDescent="0.25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12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U187" s="28"/>
      <c r="AV187" s="28"/>
      <c r="AW187" s="28"/>
      <c r="AX187" s="28"/>
      <c r="AY187" s="28"/>
      <c r="AZ187" s="28"/>
      <c r="BA187" s="28"/>
      <c r="BB187" s="28"/>
      <c r="BC187" s="28"/>
      <c r="BD187" s="28"/>
      <c r="BE187" s="28"/>
      <c r="BF187" s="28"/>
      <c r="BG187" s="28"/>
    </row>
    <row r="188" spans="1:59" x14ac:dyDescent="0.25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12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U188" s="28"/>
      <c r="AV188" s="28"/>
      <c r="AW188" s="28"/>
      <c r="AX188" s="28"/>
      <c r="AY188" s="28"/>
      <c r="AZ188" s="28"/>
      <c r="BA188" s="28"/>
      <c r="BB188" s="28"/>
      <c r="BC188" s="28"/>
      <c r="BD188" s="28"/>
      <c r="BE188" s="28"/>
      <c r="BF188" s="28"/>
      <c r="BG188" s="28"/>
    </row>
    <row r="189" spans="1:59" x14ac:dyDescent="0.25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12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U189" s="28"/>
      <c r="AV189" s="28"/>
      <c r="AW189" s="28"/>
      <c r="AX189" s="28"/>
      <c r="AY189" s="28"/>
      <c r="AZ189" s="28"/>
      <c r="BA189" s="28"/>
      <c r="BB189" s="28"/>
      <c r="BC189" s="28"/>
      <c r="BD189" s="28"/>
      <c r="BE189" s="28"/>
      <c r="BF189" s="28"/>
      <c r="BG189" s="28"/>
    </row>
    <row r="190" spans="1:59" x14ac:dyDescent="0.25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12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U190" s="28"/>
      <c r="AV190" s="28"/>
      <c r="AW190" s="28"/>
      <c r="AX190" s="28"/>
      <c r="AY190" s="28"/>
      <c r="AZ190" s="28"/>
      <c r="BA190" s="28"/>
      <c r="BB190" s="28"/>
      <c r="BC190" s="28"/>
      <c r="BD190" s="28"/>
      <c r="BE190" s="28"/>
      <c r="BF190" s="28"/>
      <c r="BG190" s="28"/>
    </row>
    <row r="191" spans="1:59" x14ac:dyDescent="0.25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12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U191" s="28"/>
      <c r="AV191" s="28"/>
      <c r="AW191" s="28"/>
      <c r="AX191" s="28"/>
      <c r="AY191" s="28"/>
      <c r="AZ191" s="28"/>
      <c r="BA191" s="28"/>
      <c r="BB191" s="28"/>
      <c r="BC191" s="28"/>
      <c r="BD191" s="28"/>
      <c r="BE191" s="28"/>
      <c r="BF191" s="28"/>
      <c r="BG191" s="28"/>
    </row>
    <row r="192" spans="1:59" x14ac:dyDescent="0.25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12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U192" s="28"/>
      <c r="AV192" s="28"/>
      <c r="AW192" s="28"/>
      <c r="AX192" s="28"/>
      <c r="AY192" s="28"/>
      <c r="AZ192" s="28"/>
      <c r="BA192" s="28"/>
      <c r="BB192" s="28"/>
      <c r="BC192" s="28"/>
      <c r="BD192" s="28"/>
      <c r="BE192" s="28"/>
      <c r="BF192" s="28"/>
      <c r="BG192" s="28"/>
    </row>
    <row r="193" spans="1:59" x14ac:dyDescent="0.25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12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U193" s="28"/>
      <c r="AV193" s="28"/>
      <c r="AW193" s="28"/>
      <c r="AX193" s="28"/>
      <c r="AY193" s="28"/>
      <c r="AZ193" s="28"/>
      <c r="BA193" s="28"/>
      <c r="BB193" s="28"/>
      <c r="BC193" s="28"/>
      <c r="BD193" s="28"/>
      <c r="BE193" s="28"/>
      <c r="BF193" s="28"/>
      <c r="BG193" s="28"/>
    </row>
    <row r="194" spans="1:59" x14ac:dyDescent="0.25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12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U194" s="28"/>
      <c r="AV194" s="28"/>
      <c r="AW194" s="28"/>
      <c r="AX194" s="28"/>
      <c r="AY194" s="28"/>
      <c r="AZ194" s="28"/>
      <c r="BA194" s="28"/>
      <c r="BB194" s="28"/>
      <c r="BC194" s="28"/>
      <c r="BD194" s="28"/>
      <c r="BE194" s="28"/>
      <c r="BF194" s="28"/>
      <c r="BG194" s="28"/>
    </row>
    <row r="195" spans="1:59" x14ac:dyDescent="0.25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12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U195" s="28"/>
      <c r="AV195" s="28"/>
      <c r="AW195" s="28"/>
      <c r="AX195" s="28"/>
      <c r="AY195" s="28"/>
      <c r="AZ195" s="28"/>
      <c r="BA195" s="28"/>
      <c r="BB195" s="28"/>
      <c r="BC195" s="28"/>
      <c r="BD195" s="28"/>
      <c r="BE195" s="28"/>
      <c r="BF195" s="28"/>
      <c r="BG195" s="28"/>
    </row>
    <row r="196" spans="1:59" x14ac:dyDescent="0.25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12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U196" s="28"/>
      <c r="AV196" s="28"/>
      <c r="AW196" s="28"/>
      <c r="AX196" s="28"/>
      <c r="AY196" s="28"/>
      <c r="AZ196" s="28"/>
      <c r="BA196" s="28"/>
      <c r="BB196" s="28"/>
      <c r="BC196" s="28"/>
      <c r="BD196" s="28"/>
      <c r="BE196" s="28"/>
      <c r="BF196" s="28"/>
      <c r="BG196" s="28"/>
    </row>
    <row r="197" spans="1:59" x14ac:dyDescent="0.25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12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  <c r="AS197" s="28"/>
      <c r="AU197" s="28"/>
      <c r="AV197" s="28"/>
      <c r="AW197" s="28"/>
      <c r="AX197" s="28"/>
      <c r="AY197" s="28"/>
      <c r="AZ197" s="28"/>
      <c r="BA197" s="28"/>
      <c r="BB197" s="28"/>
      <c r="BC197" s="28"/>
      <c r="BD197" s="28"/>
      <c r="BE197" s="28"/>
      <c r="BF197" s="28"/>
      <c r="BG197" s="28"/>
    </row>
    <row r="198" spans="1:59" x14ac:dyDescent="0.25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12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/>
    </row>
    <row r="199" spans="1:59" x14ac:dyDescent="0.25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12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U199" s="28"/>
      <c r="AV199" s="28"/>
      <c r="AW199" s="28"/>
      <c r="AX199" s="28"/>
      <c r="AY199" s="28"/>
      <c r="AZ199" s="28"/>
      <c r="BA199" s="28"/>
      <c r="BB199" s="28"/>
      <c r="BC199" s="28"/>
      <c r="BD199" s="28"/>
      <c r="BE199" s="28"/>
      <c r="BF199" s="28"/>
      <c r="BG199" s="28"/>
    </row>
    <row r="200" spans="1:59" x14ac:dyDescent="0.25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12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U200" s="28"/>
      <c r="AV200" s="28"/>
      <c r="AW200" s="28"/>
      <c r="AX200" s="28"/>
      <c r="AY200" s="28"/>
      <c r="AZ200" s="28"/>
      <c r="BA200" s="28"/>
      <c r="BB200" s="28"/>
      <c r="BC200" s="28"/>
      <c r="BD200" s="28"/>
      <c r="BE200" s="28"/>
      <c r="BF200" s="28"/>
      <c r="BG200" s="28"/>
    </row>
    <row r="201" spans="1:59" x14ac:dyDescent="0.25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12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  <c r="AS201" s="28"/>
      <c r="AU201" s="28"/>
      <c r="AV201" s="28"/>
      <c r="AW201" s="28"/>
      <c r="AX201" s="28"/>
      <c r="AY201" s="28"/>
      <c r="AZ201" s="28"/>
      <c r="BA201" s="28"/>
      <c r="BB201" s="28"/>
      <c r="BC201" s="28"/>
      <c r="BD201" s="28"/>
      <c r="BE201" s="28"/>
      <c r="BF201" s="28"/>
      <c r="BG201" s="28"/>
    </row>
    <row r="202" spans="1:59" x14ac:dyDescent="0.25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12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U202" s="28"/>
      <c r="AV202" s="28"/>
      <c r="AW202" s="28"/>
      <c r="AX202" s="28"/>
      <c r="AY202" s="28"/>
      <c r="AZ202" s="28"/>
      <c r="BA202" s="28"/>
      <c r="BB202" s="28"/>
      <c r="BC202" s="28"/>
      <c r="BD202" s="28"/>
      <c r="BE202" s="28"/>
      <c r="BF202" s="28"/>
      <c r="BG202" s="28"/>
    </row>
    <row r="203" spans="1:59" x14ac:dyDescent="0.25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12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U203" s="28"/>
      <c r="AV203" s="28"/>
      <c r="AW203" s="28"/>
      <c r="AX203" s="28"/>
      <c r="AY203" s="28"/>
      <c r="AZ203" s="28"/>
      <c r="BA203" s="28"/>
      <c r="BB203" s="28"/>
      <c r="BC203" s="28"/>
      <c r="BD203" s="28"/>
      <c r="BE203" s="28"/>
      <c r="BF203" s="28"/>
      <c r="BG203" s="28"/>
    </row>
    <row r="204" spans="1:59" x14ac:dyDescent="0.25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12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  <c r="AS204" s="28"/>
      <c r="AU204" s="28"/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  <c r="BG204" s="28"/>
    </row>
    <row r="205" spans="1:59" x14ac:dyDescent="0.25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12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U205" s="28"/>
      <c r="AV205" s="28"/>
      <c r="AW205" s="28"/>
      <c r="AX205" s="28"/>
      <c r="AY205" s="28"/>
      <c r="AZ205" s="28"/>
      <c r="BA205" s="28"/>
      <c r="BB205" s="28"/>
      <c r="BC205" s="28"/>
      <c r="BD205" s="28"/>
      <c r="BE205" s="28"/>
      <c r="BF205" s="28"/>
      <c r="BG205" s="28"/>
    </row>
    <row r="206" spans="1:59" x14ac:dyDescent="0.25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12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/>
    </row>
    <row r="207" spans="1:59" x14ac:dyDescent="0.25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12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/>
    </row>
    <row r="208" spans="1:59" x14ac:dyDescent="0.25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12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</row>
    <row r="209" spans="1:59" x14ac:dyDescent="0.25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12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/>
    </row>
    <row r="210" spans="1:59" x14ac:dyDescent="0.25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12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</row>
    <row r="211" spans="1:59" x14ac:dyDescent="0.25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12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</row>
    <row r="212" spans="1:59" x14ac:dyDescent="0.25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12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</row>
    <row r="213" spans="1:59" x14ac:dyDescent="0.25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12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</row>
    <row r="214" spans="1:59" x14ac:dyDescent="0.25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12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</row>
    <row r="215" spans="1:59" x14ac:dyDescent="0.25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12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U215" s="28"/>
      <c r="AV215" s="28"/>
      <c r="AW215" s="28"/>
      <c r="AX215" s="28"/>
      <c r="AY215" s="28"/>
      <c r="AZ215" s="28"/>
      <c r="BA215" s="28"/>
      <c r="BB215" s="28"/>
      <c r="BC215" s="28"/>
      <c r="BD215" s="28"/>
      <c r="BE215" s="28"/>
      <c r="BF215" s="28"/>
      <c r="BG215" s="28"/>
    </row>
    <row r="216" spans="1:59" x14ac:dyDescent="0.25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12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U216" s="28"/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  <c r="BG216" s="28"/>
    </row>
    <row r="217" spans="1:59" x14ac:dyDescent="0.25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12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U217" s="28"/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  <c r="BG217" s="28"/>
    </row>
    <row r="218" spans="1:59" x14ac:dyDescent="0.25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12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  <c r="BG218" s="28"/>
    </row>
    <row r="219" spans="1:59" x14ac:dyDescent="0.25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12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U219" s="28"/>
      <c r="AV219" s="28"/>
      <c r="AW219" s="28"/>
      <c r="AX219" s="28"/>
      <c r="AY219" s="28"/>
      <c r="AZ219" s="28"/>
      <c r="BA219" s="28"/>
      <c r="BB219" s="28"/>
      <c r="BC219" s="28"/>
      <c r="BD219" s="28"/>
      <c r="BE219" s="28"/>
      <c r="BF219" s="28"/>
      <c r="BG219" s="28"/>
    </row>
    <row r="220" spans="1:59" x14ac:dyDescent="0.25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12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  <c r="BG220" s="28"/>
    </row>
    <row r="221" spans="1:59" x14ac:dyDescent="0.25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12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  <c r="AS221" s="28"/>
      <c r="AU221" s="28"/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  <c r="BG221" s="28"/>
    </row>
    <row r="222" spans="1:59" x14ac:dyDescent="0.25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12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  <c r="AS222" s="28"/>
      <c r="AU222" s="28"/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  <c r="BG222" s="28"/>
    </row>
    <row r="223" spans="1:59" x14ac:dyDescent="0.25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12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  <c r="AS223" s="28"/>
      <c r="AU223" s="28"/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  <c r="BG223" s="28"/>
    </row>
    <row r="224" spans="1:59" x14ac:dyDescent="0.25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12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  <c r="AS224" s="28"/>
      <c r="AU224" s="28"/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  <c r="BG224" s="28"/>
    </row>
    <row r="225" spans="1:59" x14ac:dyDescent="0.25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12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  <c r="AL225" s="28"/>
      <c r="AM225" s="28"/>
      <c r="AN225" s="28"/>
      <c r="AO225" s="28"/>
      <c r="AP225" s="28"/>
      <c r="AQ225" s="28"/>
      <c r="AR225" s="28"/>
      <c r="AS225" s="28"/>
      <c r="AU225" s="28"/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  <c r="BG225" s="28"/>
    </row>
    <row r="226" spans="1:59" x14ac:dyDescent="0.25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12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  <c r="AS226" s="28"/>
      <c r="AU226" s="28"/>
      <c r="AV226" s="28"/>
      <c r="AW226" s="28"/>
      <c r="AX226" s="28"/>
      <c r="AY226" s="28"/>
      <c r="AZ226" s="28"/>
      <c r="BA226" s="28"/>
      <c r="BB226" s="28"/>
      <c r="BC226" s="28"/>
      <c r="BD226" s="28"/>
      <c r="BE226" s="28"/>
      <c r="BF226" s="28"/>
      <c r="BG226" s="28"/>
    </row>
    <row r="227" spans="1:59" x14ac:dyDescent="0.25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12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U227" s="28"/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  <c r="BG227" s="28"/>
    </row>
    <row r="228" spans="1:59" x14ac:dyDescent="0.25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12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U228" s="28"/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  <c r="BG228" s="28"/>
    </row>
    <row r="229" spans="1:59" x14ac:dyDescent="0.25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12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  <c r="AS229" s="28"/>
      <c r="AU229" s="28"/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  <c r="BG229" s="28"/>
    </row>
    <row r="230" spans="1:59" x14ac:dyDescent="0.25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12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28"/>
      <c r="AS230" s="28"/>
      <c r="AU230" s="28"/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  <c r="BG230" s="28"/>
    </row>
    <row r="231" spans="1:59" x14ac:dyDescent="0.25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12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  <c r="AL231" s="28"/>
      <c r="AM231" s="28"/>
      <c r="AN231" s="28"/>
      <c r="AO231" s="28"/>
      <c r="AP231" s="28"/>
      <c r="AQ231" s="28"/>
      <c r="AR231" s="28"/>
      <c r="AS231" s="28"/>
      <c r="AU231" s="28"/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  <c r="BG231" s="28"/>
    </row>
    <row r="232" spans="1:59" x14ac:dyDescent="0.25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12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28"/>
      <c r="AS232" s="28"/>
      <c r="AU232" s="28"/>
      <c r="AV232" s="28"/>
      <c r="AW232" s="28"/>
      <c r="AX232" s="28"/>
      <c r="AY232" s="28"/>
      <c r="AZ232" s="28"/>
      <c r="BA232" s="28"/>
      <c r="BB232" s="28"/>
      <c r="BC232" s="28"/>
      <c r="BD232" s="28"/>
      <c r="BE232" s="28"/>
      <c r="BF232" s="28"/>
      <c r="BG232" s="28"/>
    </row>
    <row r="233" spans="1:59" x14ac:dyDescent="0.25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12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28"/>
      <c r="AS233" s="28"/>
      <c r="AU233" s="28"/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  <c r="BG233" s="28"/>
    </row>
    <row r="234" spans="1:59" x14ac:dyDescent="0.25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12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28"/>
      <c r="AS234" s="28"/>
      <c r="AU234" s="28"/>
      <c r="AV234" s="28"/>
      <c r="AW234" s="28"/>
      <c r="AX234" s="28"/>
      <c r="AY234" s="28"/>
      <c r="AZ234" s="28"/>
      <c r="BA234" s="28"/>
      <c r="BB234" s="28"/>
      <c r="BC234" s="28"/>
      <c r="BD234" s="28"/>
      <c r="BE234" s="28"/>
      <c r="BF234" s="28"/>
      <c r="BG234" s="28"/>
    </row>
    <row r="235" spans="1:59" x14ac:dyDescent="0.25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12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28"/>
      <c r="AS235" s="28"/>
      <c r="AU235" s="28"/>
      <c r="AV235" s="28"/>
      <c r="AW235" s="28"/>
      <c r="AX235" s="28"/>
      <c r="AY235" s="28"/>
      <c r="AZ235" s="28"/>
      <c r="BA235" s="28"/>
      <c r="BB235" s="28"/>
      <c r="BC235" s="28"/>
      <c r="BD235" s="28"/>
      <c r="BE235" s="28"/>
      <c r="BF235" s="28"/>
      <c r="BG235" s="28"/>
    </row>
    <row r="236" spans="1:59" x14ac:dyDescent="0.25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12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28"/>
      <c r="AS236" s="28"/>
      <c r="AU236" s="28"/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  <c r="BG236" s="28"/>
    </row>
    <row r="237" spans="1:59" x14ac:dyDescent="0.25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12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  <c r="AL237" s="28"/>
      <c r="AM237" s="28"/>
      <c r="AN237" s="28"/>
      <c r="AO237" s="28"/>
      <c r="AP237" s="28"/>
      <c r="AQ237" s="28"/>
      <c r="AR237" s="28"/>
      <c r="AS237" s="28"/>
      <c r="AU237" s="28"/>
      <c r="AV237" s="28"/>
      <c r="AW237" s="28"/>
      <c r="AX237" s="28"/>
      <c r="AY237" s="28"/>
      <c r="AZ237" s="28"/>
      <c r="BA237" s="28"/>
      <c r="BB237" s="28"/>
      <c r="BC237" s="28"/>
      <c r="BD237" s="28"/>
      <c r="BE237" s="28"/>
      <c r="BF237" s="28"/>
      <c r="BG237" s="28"/>
    </row>
    <row r="238" spans="1:59" x14ac:dyDescent="0.25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12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  <c r="AL238" s="28"/>
      <c r="AM238" s="28"/>
      <c r="AN238" s="28"/>
      <c r="AO238" s="28"/>
      <c r="AP238" s="28"/>
      <c r="AQ238" s="28"/>
      <c r="AR238" s="28"/>
      <c r="AS238" s="28"/>
      <c r="AU238" s="28"/>
      <c r="AV238" s="28"/>
      <c r="AW238" s="28"/>
      <c r="AX238" s="28"/>
      <c r="AY238" s="28"/>
      <c r="AZ238" s="28"/>
      <c r="BA238" s="28"/>
      <c r="BB238" s="28"/>
      <c r="BC238" s="28"/>
      <c r="BD238" s="28"/>
      <c r="BE238" s="28"/>
      <c r="BF238" s="28"/>
      <c r="BG238" s="28"/>
    </row>
    <row r="239" spans="1:59" x14ac:dyDescent="0.25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12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28"/>
      <c r="AS239" s="28"/>
      <c r="AU239" s="28"/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  <c r="BG239" s="28"/>
    </row>
    <row r="240" spans="1:59" x14ac:dyDescent="0.25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12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28"/>
      <c r="AS240" s="28"/>
      <c r="AU240" s="28"/>
      <c r="AV240" s="28"/>
      <c r="AW240" s="28"/>
      <c r="AX240" s="28"/>
      <c r="AY240" s="28"/>
      <c r="AZ240" s="28"/>
      <c r="BA240" s="28"/>
      <c r="BB240" s="28"/>
      <c r="BC240" s="28"/>
      <c r="BD240" s="28"/>
      <c r="BE240" s="28"/>
      <c r="BF240" s="28"/>
      <c r="BG240" s="28"/>
    </row>
    <row r="241" spans="1:59" x14ac:dyDescent="0.25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12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</row>
    <row r="242" spans="1:59" x14ac:dyDescent="0.25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12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  <c r="AL242" s="28"/>
      <c r="AM242" s="28"/>
      <c r="AN242" s="28"/>
      <c r="AO242" s="28"/>
      <c r="AP242" s="28"/>
      <c r="AQ242" s="28"/>
      <c r="AR242" s="28"/>
      <c r="AS242" s="28"/>
      <c r="AU242" s="28"/>
      <c r="AV242" s="28"/>
      <c r="AW242" s="28"/>
      <c r="AX242" s="28"/>
      <c r="AY242" s="28"/>
      <c r="AZ242" s="28"/>
      <c r="BA242" s="28"/>
      <c r="BB242" s="28"/>
      <c r="BC242" s="28"/>
      <c r="BD242" s="28"/>
      <c r="BE242" s="28"/>
      <c r="BF242" s="28"/>
      <c r="BG242" s="28"/>
    </row>
    <row r="243" spans="1:59" x14ac:dyDescent="0.25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12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  <c r="AL243" s="28"/>
      <c r="AM243" s="28"/>
      <c r="AN243" s="28"/>
      <c r="AO243" s="28"/>
      <c r="AP243" s="28"/>
      <c r="AQ243" s="28"/>
      <c r="AR243" s="28"/>
      <c r="AS243" s="28"/>
      <c r="AU243" s="28"/>
      <c r="AV243" s="28"/>
      <c r="AW243" s="28"/>
      <c r="AX243" s="28"/>
      <c r="AY243" s="28"/>
      <c r="AZ243" s="28"/>
      <c r="BA243" s="28"/>
      <c r="BB243" s="28"/>
      <c r="BC243" s="28"/>
      <c r="BD243" s="28"/>
      <c r="BE243" s="28"/>
      <c r="BF243" s="28"/>
      <c r="BG243" s="28"/>
    </row>
    <row r="244" spans="1:59" x14ac:dyDescent="0.25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12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  <c r="AL244" s="28"/>
      <c r="AM244" s="28"/>
      <c r="AN244" s="28"/>
      <c r="AO244" s="28"/>
      <c r="AP244" s="28"/>
      <c r="AQ244" s="28"/>
      <c r="AR244" s="28"/>
      <c r="AS244" s="28"/>
      <c r="AU244" s="28"/>
      <c r="AV244" s="28"/>
      <c r="AW244" s="28"/>
      <c r="AX244" s="28"/>
      <c r="AY244" s="28"/>
      <c r="AZ244" s="28"/>
      <c r="BA244" s="28"/>
      <c r="BB244" s="28"/>
      <c r="BC244" s="28"/>
      <c r="BD244" s="28"/>
      <c r="BE244" s="28"/>
      <c r="BF244" s="28"/>
      <c r="BG244" s="28"/>
    </row>
    <row r="245" spans="1:59" x14ac:dyDescent="0.25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12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  <c r="AS245" s="28"/>
      <c r="AU245" s="28"/>
      <c r="AV245" s="28"/>
      <c r="AW245" s="28"/>
      <c r="AX245" s="28"/>
      <c r="AY245" s="28"/>
      <c r="AZ245" s="28"/>
      <c r="BA245" s="28"/>
      <c r="BB245" s="28"/>
      <c r="BC245" s="28"/>
      <c r="BD245" s="28"/>
      <c r="BE245" s="28"/>
      <c r="BF245" s="28"/>
      <c r="BG245" s="28"/>
    </row>
    <row r="246" spans="1:59" x14ac:dyDescent="0.25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12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28"/>
      <c r="AS246" s="28"/>
      <c r="AU246" s="28"/>
      <c r="AV246" s="28"/>
      <c r="AW246" s="28"/>
      <c r="AX246" s="28"/>
      <c r="AY246" s="28"/>
      <c r="AZ246" s="28"/>
      <c r="BA246" s="28"/>
      <c r="BB246" s="28"/>
      <c r="BC246" s="28"/>
      <c r="BD246" s="28"/>
      <c r="BE246" s="28"/>
      <c r="BF246" s="28"/>
      <c r="BG246" s="28"/>
    </row>
    <row r="247" spans="1:59" x14ac:dyDescent="0.25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12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28"/>
      <c r="AS247" s="28"/>
      <c r="AU247" s="28"/>
      <c r="AV247" s="28"/>
      <c r="AW247" s="28"/>
      <c r="AX247" s="28"/>
      <c r="AY247" s="28"/>
      <c r="AZ247" s="28"/>
      <c r="BA247" s="28"/>
      <c r="BB247" s="28"/>
      <c r="BC247" s="28"/>
      <c r="BD247" s="28"/>
      <c r="BE247" s="28"/>
      <c r="BF247" s="28"/>
      <c r="BG247" s="28"/>
    </row>
    <row r="248" spans="1:59" x14ac:dyDescent="0.25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12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28"/>
      <c r="AS248" s="28"/>
      <c r="AU248" s="28"/>
      <c r="AV248" s="28"/>
      <c r="AW248" s="28"/>
      <c r="AX248" s="28"/>
      <c r="AY248" s="28"/>
      <c r="AZ248" s="28"/>
      <c r="BA248" s="28"/>
      <c r="BB248" s="28"/>
      <c r="BC248" s="28"/>
      <c r="BD248" s="28"/>
      <c r="BE248" s="28"/>
      <c r="BF248" s="28"/>
      <c r="BG248" s="28"/>
    </row>
    <row r="249" spans="1:59" x14ac:dyDescent="0.25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12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28"/>
      <c r="AS249" s="28"/>
      <c r="AU249" s="28"/>
      <c r="AV249" s="28"/>
      <c r="AW249" s="28"/>
      <c r="AX249" s="28"/>
      <c r="AY249" s="28"/>
      <c r="AZ249" s="28"/>
      <c r="BA249" s="28"/>
      <c r="BB249" s="28"/>
      <c r="BC249" s="28"/>
      <c r="BD249" s="28"/>
      <c r="BE249" s="28"/>
      <c r="BF249" s="28"/>
      <c r="BG249" s="28"/>
    </row>
    <row r="250" spans="1:59" x14ac:dyDescent="0.25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12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  <c r="AS250" s="28"/>
      <c r="AU250" s="28"/>
      <c r="AV250" s="28"/>
      <c r="AW250" s="28"/>
      <c r="AX250" s="28"/>
      <c r="AY250" s="28"/>
      <c r="AZ250" s="28"/>
      <c r="BA250" s="28"/>
      <c r="BB250" s="28"/>
      <c r="BC250" s="28"/>
      <c r="BD250" s="28"/>
      <c r="BE250" s="28"/>
      <c r="BF250" s="28"/>
      <c r="BG250" s="28"/>
    </row>
    <row r="251" spans="1:59" x14ac:dyDescent="0.25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12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28"/>
      <c r="AS251" s="28"/>
      <c r="AU251" s="28"/>
      <c r="AV251" s="28"/>
      <c r="AW251" s="28"/>
      <c r="AX251" s="28"/>
      <c r="AY251" s="28"/>
      <c r="AZ251" s="28"/>
      <c r="BA251" s="28"/>
      <c r="BB251" s="28"/>
      <c r="BC251" s="28"/>
      <c r="BD251" s="28"/>
      <c r="BE251" s="28"/>
      <c r="BF251" s="28"/>
      <c r="BG251" s="28"/>
    </row>
    <row r="252" spans="1:59" x14ac:dyDescent="0.25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12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28"/>
      <c r="AS252" s="28"/>
      <c r="AU252" s="28"/>
      <c r="AV252" s="28"/>
      <c r="AW252" s="28"/>
      <c r="AX252" s="28"/>
      <c r="AY252" s="28"/>
      <c r="AZ252" s="28"/>
      <c r="BA252" s="28"/>
      <c r="BB252" s="28"/>
      <c r="BC252" s="28"/>
      <c r="BD252" s="28"/>
      <c r="BE252" s="28"/>
      <c r="BF252" s="28"/>
      <c r="BG252" s="28"/>
    </row>
    <row r="253" spans="1:59" x14ac:dyDescent="0.25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12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28"/>
      <c r="AS253" s="28"/>
      <c r="AU253" s="28"/>
      <c r="AV253" s="28"/>
      <c r="AW253" s="28"/>
      <c r="AX253" s="28"/>
      <c r="AY253" s="28"/>
      <c r="AZ253" s="28"/>
      <c r="BA253" s="28"/>
      <c r="BB253" s="28"/>
      <c r="BC253" s="28"/>
      <c r="BD253" s="28"/>
      <c r="BE253" s="28"/>
      <c r="BF253" s="28"/>
      <c r="BG253" s="28"/>
    </row>
    <row r="254" spans="1:59" x14ac:dyDescent="0.25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12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  <c r="AL254" s="28"/>
      <c r="AM254" s="28"/>
      <c r="AN254" s="28"/>
      <c r="AO254" s="28"/>
      <c r="AP254" s="28"/>
      <c r="AQ254" s="28"/>
      <c r="AR254" s="28"/>
      <c r="AS254" s="28"/>
      <c r="AU254" s="28"/>
      <c r="AV254" s="28"/>
      <c r="AW254" s="28"/>
      <c r="AX254" s="28"/>
      <c r="AY254" s="28"/>
      <c r="AZ254" s="28"/>
      <c r="BA254" s="28"/>
      <c r="BB254" s="28"/>
      <c r="BC254" s="28"/>
      <c r="BD254" s="28"/>
      <c r="BE254" s="28"/>
      <c r="BF254" s="28"/>
      <c r="BG254" s="28"/>
    </row>
    <row r="255" spans="1:59" x14ac:dyDescent="0.25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12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  <c r="AL255" s="28"/>
      <c r="AM255" s="28"/>
      <c r="AN255" s="28"/>
      <c r="AO255" s="28"/>
      <c r="AP255" s="28"/>
      <c r="AQ255" s="28"/>
      <c r="AR255" s="28"/>
      <c r="AS255" s="28"/>
      <c r="AU255" s="28"/>
      <c r="AV255" s="28"/>
      <c r="AW255" s="28"/>
      <c r="AX255" s="28"/>
      <c r="AY255" s="28"/>
      <c r="AZ255" s="28"/>
      <c r="BA255" s="28"/>
      <c r="BB255" s="28"/>
      <c r="BC255" s="28"/>
      <c r="BD255" s="28"/>
      <c r="BE255" s="28"/>
      <c r="BF255" s="28"/>
      <c r="BG255" s="28"/>
    </row>
    <row r="256" spans="1:59" x14ac:dyDescent="0.25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12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  <c r="AL256" s="28"/>
      <c r="AM256" s="28"/>
      <c r="AN256" s="28"/>
      <c r="AO256" s="28"/>
      <c r="AP256" s="28"/>
      <c r="AQ256" s="28"/>
      <c r="AR256" s="28"/>
      <c r="AS256" s="28"/>
      <c r="AU256" s="28"/>
      <c r="AV256" s="28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  <c r="BG256" s="28"/>
    </row>
    <row r="257" spans="1:59" x14ac:dyDescent="0.25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12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  <c r="AL257" s="28"/>
      <c r="AM257" s="28"/>
      <c r="AN257" s="28"/>
      <c r="AO257" s="28"/>
      <c r="AP257" s="28"/>
      <c r="AQ257" s="28"/>
      <c r="AR257" s="28"/>
      <c r="AS257" s="28"/>
      <c r="AU257" s="28"/>
      <c r="AV257" s="28"/>
      <c r="AW257" s="28"/>
      <c r="AX257" s="28"/>
      <c r="AY257" s="28"/>
      <c r="AZ257" s="28"/>
      <c r="BA257" s="28"/>
      <c r="BB257" s="28"/>
      <c r="BC257" s="28"/>
      <c r="BD257" s="28"/>
      <c r="BE257" s="28"/>
      <c r="BF257" s="28"/>
      <c r="BG257" s="28"/>
    </row>
    <row r="258" spans="1:59" x14ac:dyDescent="0.25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12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28"/>
      <c r="AS258" s="28"/>
      <c r="AU258" s="28"/>
      <c r="AV258" s="28"/>
      <c r="AW258" s="28"/>
      <c r="AX258" s="28"/>
      <c r="AY258" s="28"/>
      <c r="AZ258" s="28"/>
      <c r="BA258" s="28"/>
      <c r="BB258" s="28"/>
      <c r="BC258" s="28"/>
      <c r="BD258" s="28"/>
      <c r="BE258" s="28"/>
      <c r="BF258" s="28"/>
      <c r="BG258" s="28"/>
    </row>
    <row r="259" spans="1:59" x14ac:dyDescent="0.25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12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28"/>
      <c r="AS259" s="28"/>
      <c r="AU259" s="28"/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  <c r="BG259" s="28"/>
    </row>
    <row r="260" spans="1:59" x14ac:dyDescent="0.25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12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  <c r="AL260" s="28"/>
      <c r="AM260" s="28"/>
      <c r="AN260" s="28"/>
      <c r="AO260" s="28"/>
      <c r="AP260" s="28"/>
      <c r="AQ260" s="28"/>
      <c r="AR260" s="28"/>
      <c r="AS260" s="28"/>
      <c r="AU260" s="28"/>
      <c r="AV260" s="28"/>
      <c r="AW260" s="28"/>
      <c r="AX260" s="28"/>
      <c r="AY260" s="28"/>
      <c r="AZ260" s="28"/>
      <c r="BA260" s="28"/>
      <c r="BB260" s="28"/>
      <c r="BC260" s="28"/>
      <c r="BD260" s="28"/>
      <c r="BE260" s="28"/>
      <c r="BF260" s="28"/>
      <c r="BG260" s="28"/>
    </row>
    <row r="261" spans="1:59" x14ac:dyDescent="0.25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12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28"/>
      <c r="AS261" s="28"/>
      <c r="AU261" s="28"/>
      <c r="AV261" s="28"/>
      <c r="AW261" s="28"/>
      <c r="AX261" s="28"/>
      <c r="AY261" s="28"/>
      <c r="AZ261" s="28"/>
      <c r="BA261" s="28"/>
      <c r="BB261" s="28"/>
      <c r="BC261" s="28"/>
      <c r="BD261" s="28"/>
      <c r="BE261" s="28"/>
      <c r="BF261" s="28"/>
      <c r="BG261" s="28"/>
    </row>
    <row r="262" spans="1:59" x14ac:dyDescent="0.25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12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8"/>
      <c r="AS262" s="28"/>
      <c r="AU262" s="28"/>
      <c r="AV262" s="28"/>
      <c r="AW262" s="28"/>
      <c r="AX262" s="28"/>
      <c r="AY262" s="28"/>
      <c r="AZ262" s="28"/>
      <c r="BA262" s="28"/>
      <c r="BB262" s="28"/>
      <c r="BC262" s="28"/>
      <c r="BD262" s="28"/>
      <c r="BE262" s="28"/>
      <c r="BF262" s="28"/>
      <c r="BG262" s="28"/>
    </row>
    <row r="263" spans="1:59" x14ac:dyDescent="0.25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12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28"/>
      <c r="AS263" s="28"/>
      <c r="AU263" s="28"/>
      <c r="AV263" s="28"/>
      <c r="AW263" s="28"/>
      <c r="AX263" s="28"/>
      <c r="AY263" s="28"/>
      <c r="AZ263" s="28"/>
      <c r="BA263" s="28"/>
      <c r="BB263" s="28"/>
      <c r="BC263" s="28"/>
      <c r="BD263" s="28"/>
      <c r="BE263" s="28"/>
      <c r="BF263" s="28"/>
      <c r="BG263" s="28"/>
    </row>
    <row r="264" spans="1:59" x14ac:dyDescent="0.25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12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28"/>
      <c r="AS264" s="28"/>
      <c r="AU264" s="28"/>
      <c r="AV264" s="28"/>
      <c r="AW264" s="28"/>
      <c r="AX264" s="28"/>
      <c r="AY264" s="28"/>
      <c r="AZ264" s="28"/>
      <c r="BA264" s="28"/>
      <c r="BB264" s="28"/>
      <c r="BC264" s="28"/>
      <c r="BD264" s="28"/>
      <c r="BE264" s="28"/>
      <c r="BF264" s="28"/>
      <c r="BG264" s="28"/>
    </row>
    <row r="265" spans="1:59" x14ac:dyDescent="0.25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12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28"/>
      <c r="AS265" s="28"/>
      <c r="AU265" s="28"/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  <c r="BG265" s="28"/>
    </row>
    <row r="266" spans="1:59" x14ac:dyDescent="0.25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12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  <c r="AS266" s="28"/>
      <c r="AU266" s="28"/>
      <c r="AV266" s="28"/>
      <c r="AW266" s="28"/>
      <c r="AX266" s="28"/>
      <c r="AY266" s="28"/>
      <c r="AZ266" s="28"/>
      <c r="BA266" s="28"/>
      <c r="BB266" s="28"/>
      <c r="BC266" s="28"/>
      <c r="BD266" s="28"/>
      <c r="BE266" s="28"/>
      <c r="BF266" s="28"/>
      <c r="BG266" s="28"/>
    </row>
    <row r="267" spans="1:59" x14ac:dyDescent="0.25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12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28"/>
      <c r="AK267" s="28"/>
      <c r="AL267" s="28"/>
      <c r="AM267" s="28"/>
      <c r="AN267" s="28"/>
      <c r="AO267" s="28"/>
      <c r="AP267" s="28"/>
      <c r="AQ267" s="28"/>
      <c r="AR267" s="28"/>
      <c r="AS267" s="28"/>
      <c r="AU267" s="28"/>
      <c r="AV267" s="28"/>
      <c r="AW267" s="28"/>
      <c r="AX267" s="28"/>
      <c r="AY267" s="28"/>
      <c r="AZ267" s="28"/>
      <c r="BA267" s="28"/>
      <c r="BB267" s="28"/>
      <c r="BC267" s="28"/>
      <c r="BD267" s="28"/>
      <c r="BE267" s="28"/>
      <c r="BF267" s="28"/>
      <c r="BG267" s="28"/>
    </row>
    <row r="268" spans="1:59" x14ac:dyDescent="0.25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12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28"/>
      <c r="AS268" s="28"/>
      <c r="AU268" s="28"/>
      <c r="AV268" s="28"/>
      <c r="AW268" s="28"/>
      <c r="AX268" s="28"/>
      <c r="AY268" s="28"/>
      <c r="AZ268" s="28"/>
      <c r="BA268" s="28"/>
      <c r="BB268" s="28"/>
      <c r="BC268" s="28"/>
      <c r="BD268" s="28"/>
      <c r="BE268" s="28"/>
      <c r="BF268" s="28"/>
      <c r="BG268" s="28"/>
    </row>
    <row r="269" spans="1:59" x14ac:dyDescent="0.25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12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28"/>
      <c r="AS269" s="28"/>
      <c r="AU269" s="28"/>
      <c r="AV269" s="28"/>
      <c r="AW269" s="28"/>
      <c r="AX269" s="28"/>
      <c r="AY269" s="28"/>
      <c r="AZ269" s="28"/>
      <c r="BA269" s="28"/>
      <c r="BB269" s="28"/>
      <c r="BC269" s="28"/>
      <c r="BD269" s="28"/>
      <c r="BE269" s="28"/>
      <c r="BF269" s="28"/>
      <c r="BG269" s="28"/>
    </row>
    <row r="270" spans="1:59" x14ac:dyDescent="0.25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12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28"/>
      <c r="AS270" s="28"/>
      <c r="AU270" s="28"/>
      <c r="AV270" s="28"/>
      <c r="AW270" s="28"/>
      <c r="AX270" s="28"/>
      <c r="AY270" s="28"/>
      <c r="AZ270" s="28"/>
      <c r="BA270" s="28"/>
      <c r="BB270" s="28"/>
      <c r="BC270" s="28"/>
      <c r="BD270" s="28"/>
      <c r="BE270" s="28"/>
      <c r="BF270" s="28"/>
      <c r="BG270" s="28"/>
    </row>
    <row r="271" spans="1:59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12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28"/>
      <c r="AS271" s="28"/>
      <c r="AU271" s="28"/>
      <c r="AV271" s="28"/>
      <c r="AW271" s="28"/>
      <c r="AX271" s="28"/>
      <c r="AY271" s="28"/>
      <c r="AZ271" s="28"/>
      <c r="BA271" s="28"/>
      <c r="BB271" s="28"/>
      <c r="BC271" s="28"/>
      <c r="BD271" s="28"/>
      <c r="BE271" s="28"/>
      <c r="BF271" s="28"/>
      <c r="BG271" s="28"/>
    </row>
    <row r="272" spans="1:59" x14ac:dyDescent="0.25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12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  <c r="AJ272" s="28"/>
      <c r="AK272" s="28"/>
      <c r="AL272" s="28"/>
      <c r="AM272" s="28"/>
      <c r="AN272" s="28"/>
      <c r="AO272" s="28"/>
      <c r="AP272" s="28"/>
      <c r="AQ272" s="28"/>
      <c r="AR272" s="28"/>
      <c r="AS272" s="28"/>
      <c r="AU272" s="28"/>
      <c r="AV272" s="28"/>
      <c r="AW272" s="28"/>
      <c r="AX272" s="28"/>
      <c r="AY272" s="28"/>
      <c r="AZ272" s="28"/>
      <c r="BA272" s="28"/>
      <c r="BB272" s="28"/>
      <c r="BC272" s="28"/>
      <c r="BD272" s="28"/>
      <c r="BE272" s="28"/>
      <c r="BF272" s="28"/>
      <c r="BG272" s="28"/>
    </row>
    <row r="273" spans="1:59" x14ac:dyDescent="0.25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12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  <c r="AJ273" s="28"/>
      <c r="AK273" s="28"/>
      <c r="AL273" s="28"/>
      <c r="AM273" s="28"/>
      <c r="AN273" s="28"/>
      <c r="AO273" s="28"/>
      <c r="AP273" s="28"/>
      <c r="AQ273" s="28"/>
      <c r="AR273" s="28"/>
      <c r="AS273" s="28"/>
      <c r="AU273" s="28"/>
      <c r="AV273" s="28"/>
      <c r="AW273" s="28"/>
      <c r="AX273" s="28"/>
      <c r="AY273" s="28"/>
      <c r="AZ273" s="28"/>
      <c r="BA273" s="28"/>
      <c r="BB273" s="28"/>
      <c r="BC273" s="28"/>
      <c r="BD273" s="28"/>
      <c r="BE273" s="28"/>
      <c r="BF273" s="28"/>
      <c r="BG273" s="28"/>
    </row>
    <row r="274" spans="1:59" x14ac:dyDescent="0.25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12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  <c r="AL274" s="28"/>
      <c r="AM274" s="28"/>
      <c r="AN274" s="28"/>
      <c r="AO274" s="28"/>
      <c r="AP274" s="28"/>
      <c r="AQ274" s="28"/>
      <c r="AR274" s="28"/>
      <c r="AS274" s="28"/>
      <c r="AU274" s="28"/>
      <c r="AV274" s="28"/>
      <c r="AW274" s="28"/>
      <c r="AX274" s="28"/>
      <c r="AY274" s="28"/>
      <c r="AZ274" s="28"/>
      <c r="BA274" s="28"/>
      <c r="BB274" s="28"/>
      <c r="BC274" s="28"/>
      <c r="BD274" s="28"/>
      <c r="BE274" s="28"/>
      <c r="BF274" s="28"/>
      <c r="BG274" s="28"/>
    </row>
    <row r="275" spans="1:59" x14ac:dyDescent="0.25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12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28"/>
      <c r="AS275" s="28"/>
      <c r="AU275" s="28"/>
      <c r="AV275" s="28"/>
      <c r="AW275" s="28"/>
      <c r="AX275" s="28"/>
      <c r="AY275" s="28"/>
      <c r="AZ275" s="28"/>
      <c r="BA275" s="28"/>
      <c r="BB275" s="28"/>
      <c r="BC275" s="28"/>
      <c r="BD275" s="28"/>
      <c r="BE275" s="28"/>
      <c r="BF275" s="28"/>
      <c r="BG275" s="28"/>
    </row>
    <row r="276" spans="1:59" x14ac:dyDescent="0.25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12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  <c r="AJ276" s="28"/>
      <c r="AK276" s="28"/>
      <c r="AL276" s="28"/>
      <c r="AM276" s="28"/>
      <c r="AN276" s="28"/>
      <c r="AO276" s="28"/>
      <c r="AP276" s="28"/>
      <c r="AQ276" s="28"/>
      <c r="AR276" s="28"/>
      <c r="AS276" s="28"/>
      <c r="AU276" s="28"/>
      <c r="AV276" s="28"/>
      <c r="AW276" s="28"/>
      <c r="AX276" s="28"/>
      <c r="AY276" s="28"/>
      <c r="AZ276" s="28"/>
      <c r="BA276" s="28"/>
      <c r="BB276" s="28"/>
      <c r="BC276" s="28"/>
      <c r="BD276" s="28"/>
      <c r="BE276" s="28"/>
      <c r="BF276" s="28"/>
      <c r="BG276" s="28"/>
    </row>
    <row r="277" spans="1:59" x14ac:dyDescent="0.25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12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  <c r="AJ277" s="28"/>
      <c r="AK277" s="28"/>
      <c r="AL277" s="28"/>
      <c r="AM277" s="28"/>
      <c r="AN277" s="28"/>
      <c r="AO277" s="28"/>
      <c r="AP277" s="28"/>
      <c r="AQ277" s="28"/>
      <c r="AR277" s="28"/>
      <c r="AS277" s="28"/>
      <c r="AU277" s="28"/>
      <c r="AV277" s="28"/>
      <c r="AW277" s="28"/>
      <c r="AX277" s="28"/>
      <c r="AY277" s="28"/>
      <c r="AZ277" s="28"/>
      <c r="BA277" s="28"/>
      <c r="BB277" s="28"/>
      <c r="BC277" s="28"/>
      <c r="BD277" s="28"/>
      <c r="BE277" s="28"/>
      <c r="BF277" s="28"/>
      <c r="BG277" s="28"/>
    </row>
    <row r="278" spans="1:59" x14ac:dyDescent="0.25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12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H278" s="28"/>
      <c r="AI278" s="28"/>
      <c r="AJ278" s="28"/>
      <c r="AK278" s="28"/>
      <c r="AL278" s="28"/>
      <c r="AM278" s="28"/>
      <c r="AN278" s="28"/>
      <c r="AO278" s="28"/>
      <c r="AP278" s="28"/>
      <c r="AQ278" s="28"/>
      <c r="AR278" s="28"/>
      <c r="AS278" s="28"/>
      <c r="AU278" s="28"/>
      <c r="AV278" s="28"/>
      <c r="AW278" s="28"/>
      <c r="AX278" s="28"/>
      <c r="AY278" s="28"/>
      <c r="AZ278" s="28"/>
      <c r="BA278" s="28"/>
      <c r="BB278" s="28"/>
      <c r="BC278" s="28"/>
      <c r="BD278" s="28"/>
      <c r="BE278" s="28"/>
      <c r="BF278" s="28"/>
      <c r="BG278" s="28"/>
    </row>
    <row r="279" spans="1:59" x14ac:dyDescent="0.25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12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28"/>
      <c r="AK279" s="28"/>
      <c r="AL279" s="28"/>
      <c r="AM279" s="28"/>
      <c r="AN279" s="28"/>
      <c r="AO279" s="28"/>
      <c r="AP279" s="28"/>
      <c r="AQ279" s="28"/>
      <c r="AR279" s="28"/>
      <c r="AS279" s="28"/>
      <c r="AU279" s="28"/>
      <c r="AV279" s="28"/>
      <c r="AW279" s="28"/>
      <c r="AX279" s="28"/>
      <c r="AY279" s="28"/>
      <c r="AZ279" s="28"/>
      <c r="BA279" s="28"/>
      <c r="BB279" s="28"/>
      <c r="BC279" s="28"/>
      <c r="BD279" s="28"/>
      <c r="BE279" s="28"/>
      <c r="BF279" s="28"/>
      <c r="BG279" s="28"/>
    </row>
    <row r="280" spans="1:59" x14ac:dyDescent="0.25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12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  <c r="AJ280" s="28"/>
      <c r="AK280" s="28"/>
      <c r="AL280" s="28"/>
      <c r="AM280" s="28"/>
      <c r="AN280" s="28"/>
      <c r="AO280" s="28"/>
      <c r="AP280" s="28"/>
      <c r="AQ280" s="28"/>
      <c r="AR280" s="28"/>
      <c r="AS280" s="28"/>
      <c r="AU280" s="28"/>
      <c r="AV280" s="28"/>
      <c r="AW280" s="28"/>
      <c r="AX280" s="28"/>
      <c r="AY280" s="28"/>
      <c r="AZ280" s="28"/>
      <c r="BA280" s="28"/>
      <c r="BB280" s="28"/>
      <c r="BC280" s="28"/>
      <c r="BD280" s="28"/>
      <c r="BE280" s="28"/>
      <c r="BF280" s="28"/>
      <c r="BG280" s="28"/>
    </row>
    <row r="281" spans="1:59" x14ac:dyDescent="0.25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12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H281" s="28"/>
      <c r="AI281" s="28"/>
      <c r="AJ281" s="28"/>
      <c r="AK281" s="28"/>
      <c r="AL281" s="28"/>
      <c r="AM281" s="28"/>
      <c r="AN281" s="28"/>
      <c r="AO281" s="28"/>
      <c r="AP281" s="28"/>
      <c r="AQ281" s="28"/>
      <c r="AR281" s="28"/>
      <c r="AS281" s="28"/>
      <c r="AU281" s="28"/>
      <c r="AV281" s="28"/>
      <c r="AW281" s="28"/>
      <c r="AX281" s="28"/>
      <c r="AY281" s="28"/>
      <c r="AZ281" s="28"/>
      <c r="BA281" s="28"/>
      <c r="BB281" s="28"/>
      <c r="BC281" s="28"/>
      <c r="BD281" s="28"/>
      <c r="BE281" s="28"/>
      <c r="BF281" s="28"/>
      <c r="BG281" s="28"/>
    </row>
    <row r="282" spans="1:59" x14ac:dyDescent="0.25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12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H282" s="28"/>
      <c r="AI282" s="28"/>
      <c r="AJ282" s="28"/>
      <c r="AK282" s="28"/>
      <c r="AL282" s="28"/>
      <c r="AM282" s="28"/>
      <c r="AN282" s="28"/>
      <c r="AO282" s="28"/>
      <c r="AP282" s="28"/>
      <c r="AQ282" s="28"/>
      <c r="AR282" s="28"/>
      <c r="AS282" s="28"/>
      <c r="AU282" s="28"/>
      <c r="AV282" s="28"/>
      <c r="AW282" s="28"/>
      <c r="AX282" s="28"/>
      <c r="AY282" s="28"/>
      <c r="AZ282" s="28"/>
      <c r="BA282" s="28"/>
      <c r="BB282" s="28"/>
      <c r="BC282" s="28"/>
      <c r="BD282" s="28"/>
      <c r="BE282" s="28"/>
      <c r="BF282" s="28"/>
      <c r="BG282" s="28"/>
    </row>
    <row r="283" spans="1:59" x14ac:dyDescent="0.25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12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H283" s="28"/>
      <c r="AI283" s="28"/>
      <c r="AJ283" s="28"/>
      <c r="AK283" s="28"/>
      <c r="AL283" s="28"/>
      <c r="AM283" s="28"/>
      <c r="AN283" s="28"/>
      <c r="AO283" s="28"/>
      <c r="AP283" s="28"/>
      <c r="AQ283" s="28"/>
      <c r="AR283" s="28"/>
      <c r="AS283" s="28"/>
      <c r="AU283" s="28"/>
      <c r="AV283" s="28"/>
      <c r="AW283" s="28"/>
      <c r="AX283" s="28"/>
      <c r="AY283" s="28"/>
      <c r="AZ283" s="28"/>
      <c r="BA283" s="28"/>
      <c r="BB283" s="28"/>
      <c r="BC283" s="28"/>
      <c r="BD283" s="28"/>
      <c r="BE283" s="28"/>
      <c r="BF283" s="28"/>
      <c r="BG283" s="28"/>
    </row>
    <row r="284" spans="1:59" x14ac:dyDescent="0.25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12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28"/>
      <c r="AS284" s="28"/>
      <c r="AU284" s="28"/>
      <c r="AV284" s="28"/>
      <c r="AW284" s="28"/>
      <c r="AX284" s="28"/>
      <c r="AY284" s="28"/>
      <c r="AZ284" s="28"/>
      <c r="BA284" s="28"/>
      <c r="BB284" s="28"/>
      <c r="BC284" s="28"/>
      <c r="BD284" s="28"/>
      <c r="BE284" s="28"/>
      <c r="BF284" s="28"/>
      <c r="BG284" s="28"/>
    </row>
    <row r="285" spans="1:59" x14ac:dyDescent="0.25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12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  <c r="AI285" s="28"/>
      <c r="AJ285" s="28"/>
      <c r="AK285" s="28"/>
      <c r="AL285" s="28"/>
      <c r="AM285" s="28"/>
      <c r="AN285" s="28"/>
      <c r="AO285" s="28"/>
      <c r="AP285" s="28"/>
      <c r="AQ285" s="28"/>
      <c r="AR285" s="28"/>
      <c r="AS285" s="28"/>
      <c r="AU285" s="28"/>
      <c r="AV285" s="28"/>
      <c r="AW285" s="28"/>
      <c r="AX285" s="28"/>
      <c r="AY285" s="28"/>
      <c r="AZ285" s="28"/>
      <c r="BA285" s="28"/>
      <c r="BB285" s="28"/>
      <c r="BC285" s="28"/>
      <c r="BD285" s="28"/>
      <c r="BE285" s="28"/>
      <c r="BF285" s="28"/>
      <c r="BG285" s="28"/>
    </row>
    <row r="286" spans="1:59" x14ac:dyDescent="0.25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12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H286" s="28"/>
      <c r="AI286" s="28"/>
      <c r="AJ286" s="28"/>
      <c r="AK286" s="28"/>
      <c r="AL286" s="28"/>
      <c r="AM286" s="28"/>
      <c r="AN286" s="28"/>
      <c r="AO286" s="28"/>
      <c r="AP286" s="28"/>
      <c r="AQ286" s="28"/>
      <c r="AR286" s="28"/>
      <c r="AS286" s="28"/>
      <c r="AU286" s="28"/>
      <c r="AV286" s="28"/>
      <c r="AW286" s="28"/>
      <c r="AX286" s="28"/>
      <c r="AY286" s="28"/>
      <c r="AZ286" s="28"/>
      <c r="BA286" s="28"/>
      <c r="BB286" s="28"/>
      <c r="BC286" s="28"/>
      <c r="BD286" s="28"/>
      <c r="BE286" s="28"/>
      <c r="BF286" s="28"/>
      <c r="BG286" s="28"/>
    </row>
    <row r="287" spans="1:59" x14ac:dyDescent="0.25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12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  <c r="AS287" s="28"/>
      <c r="AU287" s="28"/>
      <c r="AV287" s="28"/>
      <c r="AW287" s="28"/>
      <c r="AX287" s="28"/>
      <c r="AY287" s="28"/>
      <c r="AZ287" s="28"/>
      <c r="BA287" s="28"/>
      <c r="BB287" s="28"/>
      <c r="BC287" s="28"/>
      <c r="BD287" s="28"/>
      <c r="BE287" s="28"/>
      <c r="BF287" s="28"/>
      <c r="BG287" s="28"/>
    </row>
    <row r="288" spans="1:59" x14ac:dyDescent="0.25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12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/>
      <c r="AI288" s="28"/>
      <c r="AJ288" s="28"/>
      <c r="AK288" s="28"/>
      <c r="AL288" s="28"/>
      <c r="AM288" s="28"/>
      <c r="AN288" s="28"/>
      <c r="AO288" s="28"/>
      <c r="AP288" s="28"/>
      <c r="AQ288" s="28"/>
      <c r="AR288" s="28"/>
      <c r="AS288" s="28"/>
      <c r="AU288" s="28"/>
      <c r="AV288" s="28"/>
      <c r="AW288" s="28"/>
      <c r="AX288" s="28"/>
      <c r="AY288" s="28"/>
      <c r="AZ288" s="28"/>
      <c r="BA288" s="28"/>
      <c r="BB288" s="28"/>
      <c r="BC288" s="28"/>
      <c r="BD288" s="28"/>
      <c r="BE288" s="28"/>
      <c r="BF288" s="28"/>
      <c r="BG288" s="28"/>
    </row>
    <row r="289" spans="1:59" x14ac:dyDescent="0.25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12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28"/>
      <c r="AH289" s="28"/>
      <c r="AI289" s="28"/>
      <c r="AJ289" s="28"/>
      <c r="AK289" s="28"/>
      <c r="AL289" s="28"/>
      <c r="AM289" s="28"/>
      <c r="AN289" s="28"/>
      <c r="AO289" s="28"/>
      <c r="AP289" s="28"/>
      <c r="AQ289" s="28"/>
      <c r="AR289" s="28"/>
      <c r="AS289" s="28"/>
      <c r="AU289" s="28"/>
      <c r="AV289" s="28"/>
      <c r="AW289" s="28"/>
      <c r="AX289" s="28"/>
      <c r="AY289" s="28"/>
      <c r="AZ289" s="28"/>
      <c r="BA289" s="28"/>
      <c r="BB289" s="28"/>
      <c r="BC289" s="28"/>
      <c r="BD289" s="28"/>
      <c r="BE289" s="28"/>
      <c r="BF289" s="28"/>
      <c r="BG289" s="28"/>
    </row>
    <row r="290" spans="1:59" x14ac:dyDescent="0.25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12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28"/>
      <c r="AH290" s="28"/>
      <c r="AI290" s="28"/>
      <c r="AJ290" s="28"/>
      <c r="AK290" s="28"/>
      <c r="AL290" s="28"/>
      <c r="AM290" s="28"/>
      <c r="AN290" s="28"/>
      <c r="AO290" s="28"/>
      <c r="AP290" s="28"/>
      <c r="AQ290" s="28"/>
      <c r="AR290" s="28"/>
      <c r="AS290" s="28"/>
      <c r="AU290" s="28"/>
      <c r="AV290" s="28"/>
      <c r="AW290" s="28"/>
      <c r="AX290" s="28"/>
      <c r="AY290" s="28"/>
      <c r="AZ290" s="28"/>
      <c r="BA290" s="28"/>
      <c r="BB290" s="28"/>
      <c r="BC290" s="28"/>
      <c r="BD290" s="28"/>
      <c r="BE290" s="28"/>
      <c r="BF290" s="28"/>
      <c r="BG290" s="28"/>
    </row>
    <row r="291" spans="1:59" x14ac:dyDescent="0.25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12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28"/>
      <c r="AH291" s="28"/>
      <c r="AI291" s="28"/>
      <c r="AJ291" s="28"/>
      <c r="AK291" s="28"/>
      <c r="AL291" s="28"/>
      <c r="AM291" s="28"/>
      <c r="AN291" s="28"/>
      <c r="AO291" s="28"/>
      <c r="AP291" s="28"/>
      <c r="AQ291" s="28"/>
      <c r="AR291" s="28"/>
      <c r="AS291" s="28"/>
      <c r="AU291" s="28"/>
      <c r="AV291" s="28"/>
      <c r="AW291" s="28"/>
      <c r="AX291" s="28"/>
      <c r="AY291" s="28"/>
      <c r="AZ291" s="28"/>
      <c r="BA291" s="28"/>
      <c r="BB291" s="28"/>
      <c r="BC291" s="28"/>
      <c r="BD291" s="28"/>
      <c r="BE291" s="28"/>
      <c r="BF291" s="28"/>
      <c r="BG291" s="28"/>
    </row>
    <row r="292" spans="1:59" x14ac:dyDescent="0.25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12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28"/>
      <c r="AH292" s="28"/>
      <c r="AI292" s="28"/>
      <c r="AJ292" s="28"/>
      <c r="AK292" s="28"/>
      <c r="AL292" s="28"/>
      <c r="AM292" s="28"/>
      <c r="AN292" s="28"/>
      <c r="AO292" s="28"/>
      <c r="AP292" s="28"/>
      <c r="AQ292" s="28"/>
      <c r="AR292" s="28"/>
      <c r="AS292" s="28"/>
      <c r="AU292" s="28"/>
      <c r="AV292" s="28"/>
      <c r="AW292" s="28"/>
      <c r="AX292" s="28"/>
      <c r="AY292" s="28"/>
      <c r="AZ292" s="28"/>
      <c r="BA292" s="28"/>
      <c r="BB292" s="28"/>
      <c r="BC292" s="28"/>
      <c r="BD292" s="28"/>
      <c r="BE292" s="28"/>
      <c r="BF292" s="28"/>
      <c r="BG292" s="28"/>
    </row>
    <row r="293" spans="1:59" x14ac:dyDescent="0.25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12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28"/>
      <c r="AH293" s="28"/>
      <c r="AI293" s="28"/>
      <c r="AJ293" s="28"/>
      <c r="AK293" s="28"/>
      <c r="AL293" s="28"/>
      <c r="AM293" s="28"/>
      <c r="AN293" s="28"/>
      <c r="AO293" s="28"/>
      <c r="AP293" s="28"/>
      <c r="AQ293" s="28"/>
      <c r="AR293" s="28"/>
      <c r="AS293" s="28"/>
      <c r="AU293" s="28"/>
      <c r="AV293" s="28"/>
      <c r="AW293" s="28"/>
      <c r="AX293" s="28"/>
      <c r="AY293" s="28"/>
      <c r="AZ293" s="28"/>
      <c r="BA293" s="28"/>
      <c r="BB293" s="28"/>
      <c r="BC293" s="28"/>
      <c r="BD293" s="28"/>
      <c r="BE293" s="28"/>
      <c r="BF293" s="28"/>
      <c r="BG293" s="28"/>
    </row>
    <row r="294" spans="1:59" x14ac:dyDescent="0.25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12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28"/>
      <c r="AH294" s="28"/>
      <c r="AI294" s="28"/>
      <c r="AJ294" s="28"/>
      <c r="AK294" s="28"/>
      <c r="AL294" s="28"/>
      <c r="AM294" s="28"/>
      <c r="AN294" s="28"/>
      <c r="AO294" s="28"/>
      <c r="AP294" s="28"/>
      <c r="AQ294" s="28"/>
      <c r="AR294" s="28"/>
      <c r="AS294" s="28"/>
      <c r="AU294" s="28"/>
      <c r="AV294" s="28"/>
      <c r="AW294" s="28"/>
      <c r="AX294" s="28"/>
      <c r="AY294" s="28"/>
      <c r="AZ294" s="28"/>
      <c r="BA294" s="28"/>
      <c r="BB294" s="28"/>
      <c r="BC294" s="28"/>
      <c r="BD294" s="28"/>
      <c r="BE294" s="28"/>
      <c r="BF294" s="28"/>
      <c r="BG294" s="28"/>
    </row>
    <row r="295" spans="1:59" x14ac:dyDescent="0.25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12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28"/>
      <c r="AH295" s="28"/>
      <c r="AI295" s="28"/>
      <c r="AJ295" s="28"/>
      <c r="AK295" s="28"/>
      <c r="AL295" s="28"/>
      <c r="AM295" s="28"/>
      <c r="AN295" s="28"/>
      <c r="AO295" s="28"/>
      <c r="AP295" s="28"/>
      <c r="AQ295" s="28"/>
      <c r="AR295" s="28"/>
      <c r="AS295" s="28"/>
      <c r="AU295" s="28"/>
      <c r="AV295" s="28"/>
      <c r="AW295" s="28"/>
      <c r="AX295" s="28"/>
      <c r="AY295" s="28"/>
      <c r="AZ295" s="28"/>
      <c r="BA295" s="28"/>
      <c r="BB295" s="28"/>
      <c r="BC295" s="28"/>
      <c r="BD295" s="28"/>
      <c r="BE295" s="28"/>
      <c r="BF295" s="28"/>
      <c r="BG295" s="28"/>
    </row>
    <row r="296" spans="1:59" x14ac:dyDescent="0.25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12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28"/>
      <c r="AH296" s="28"/>
      <c r="AI296" s="28"/>
      <c r="AJ296" s="28"/>
      <c r="AK296" s="28"/>
      <c r="AL296" s="28"/>
      <c r="AM296" s="28"/>
      <c r="AN296" s="28"/>
      <c r="AO296" s="28"/>
      <c r="AP296" s="28"/>
      <c r="AQ296" s="28"/>
      <c r="AR296" s="28"/>
      <c r="AS296" s="28"/>
      <c r="AU296" s="28"/>
      <c r="AV296" s="28"/>
      <c r="AW296" s="28"/>
      <c r="AX296" s="28"/>
      <c r="AY296" s="28"/>
      <c r="AZ296" s="28"/>
      <c r="BA296" s="28"/>
      <c r="BB296" s="28"/>
      <c r="BC296" s="28"/>
      <c r="BD296" s="28"/>
      <c r="BE296" s="28"/>
      <c r="BF296" s="28"/>
      <c r="BG296" s="28"/>
    </row>
    <row r="297" spans="1:59" x14ac:dyDescent="0.25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12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28"/>
      <c r="AH297" s="28"/>
      <c r="AI297" s="28"/>
      <c r="AJ297" s="28"/>
      <c r="AK297" s="28"/>
      <c r="AL297" s="28"/>
      <c r="AM297" s="28"/>
      <c r="AN297" s="28"/>
      <c r="AO297" s="28"/>
      <c r="AP297" s="28"/>
      <c r="AQ297" s="28"/>
      <c r="AR297" s="28"/>
      <c r="AS297" s="28"/>
      <c r="AU297" s="28"/>
      <c r="AV297" s="28"/>
      <c r="AW297" s="28"/>
      <c r="AX297" s="28"/>
      <c r="AY297" s="28"/>
      <c r="AZ297" s="28"/>
      <c r="BA297" s="28"/>
      <c r="BB297" s="28"/>
      <c r="BC297" s="28"/>
      <c r="BD297" s="28"/>
      <c r="BE297" s="28"/>
      <c r="BF297" s="28"/>
      <c r="BG297" s="28"/>
    </row>
    <row r="298" spans="1:59" x14ac:dyDescent="0.25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12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28"/>
      <c r="AH298" s="28"/>
      <c r="AI298" s="28"/>
      <c r="AJ298" s="28"/>
      <c r="AK298" s="28"/>
      <c r="AL298" s="28"/>
      <c r="AM298" s="28"/>
      <c r="AN298" s="28"/>
      <c r="AO298" s="28"/>
      <c r="AP298" s="28"/>
      <c r="AQ298" s="28"/>
      <c r="AR298" s="28"/>
      <c r="AS298" s="28"/>
      <c r="AU298" s="28"/>
      <c r="AV298" s="28"/>
      <c r="AW298" s="28"/>
      <c r="AX298" s="28"/>
      <c r="AY298" s="28"/>
      <c r="AZ298" s="28"/>
      <c r="BA298" s="28"/>
      <c r="BB298" s="28"/>
      <c r="BC298" s="28"/>
      <c r="BD298" s="28"/>
      <c r="BE298" s="28"/>
      <c r="BF298" s="28"/>
      <c r="BG298" s="28"/>
    </row>
    <row r="299" spans="1:59" x14ac:dyDescent="0.25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12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28"/>
      <c r="AH299" s="28"/>
      <c r="AI299" s="28"/>
      <c r="AJ299" s="28"/>
      <c r="AK299" s="28"/>
      <c r="AL299" s="28"/>
      <c r="AM299" s="28"/>
      <c r="AN299" s="28"/>
      <c r="AO299" s="28"/>
      <c r="AP299" s="28"/>
      <c r="AQ299" s="28"/>
      <c r="AR299" s="28"/>
      <c r="AS299" s="28"/>
      <c r="AU299" s="28"/>
      <c r="AV299" s="28"/>
      <c r="AW299" s="28"/>
      <c r="AX299" s="28"/>
      <c r="AY299" s="28"/>
      <c r="AZ299" s="28"/>
      <c r="BA299" s="28"/>
      <c r="BB299" s="28"/>
      <c r="BC299" s="28"/>
      <c r="BD299" s="28"/>
      <c r="BE299" s="28"/>
      <c r="BF299" s="28"/>
      <c r="BG299" s="28"/>
    </row>
    <row r="300" spans="1:59" x14ac:dyDescent="0.25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12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28"/>
      <c r="AH300" s="28"/>
      <c r="AI300" s="28"/>
      <c r="AJ300" s="28"/>
      <c r="AK300" s="28"/>
      <c r="AL300" s="28"/>
      <c r="AM300" s="28"/>
      <c r="AN300" s="28"/>
      <c r="AO300" s="28"/>
      <c r="AP300" s="28"/>
      <c r="AQ300" s="28"/>
      <c r="AR300" s="28"/>
      <c r="AS300" s="28"/>
      <c r="AU300" s="28"/>
      <c r="AV300" s="28"/>
      <c r="AW300" s="28"/>
      <c r="AX300" s="28"/>
      <c r="AY300" s="28"/>
      <c r="AZ300" s="28"/>
      <c r="BA300" s="28"/>
      <c r="BB300" s="28"/>
      <c r="BC300" s="28"/>
      <c r="BD300" s="28"/>
      <c r="BE300" s="28"/>
      <c r="BF300" s="28"/>
      <c r="BG300" s="28"/>
    </row>
    <row r="301" spans="1:59" x14ac:dyDescent="0.25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12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  <c r="AJ301" s="28"/>
      <c r="AK301" s="28"/>
      <c r="AL301" s="28"/>
      <c r="AM301" s="28"/>
      <c r="AN301" s="28"/>
      <c r="AO301" s="28"/>
      <c r="AP301" s="28"/>
      <c r="AQ301" s="28"/>
      <c r="AR301" s="28"/>
      <c r="AS301" s="28"/>
      <c r="AU301" s="28"/>
      <c r="AV301" s="28"/>
      <c r="AW301" s="28"/>
      <c r="AX301" s="28"/>
      <c r="AY301" s="28"/>
      <c r="AZ301" s="28"/>
      <c r="BA301" s="28"/>
      <c r="BB301" s="28"/>
      <c r="BC301" s="28"/>
      <c r="BD301" s="28"/>
      <c r="BE301" s="28"/>
      <c r="BF301" s="28"/>
      <c r="BG301" s="28"/>
    </row>
    <row r="302" spans="1:59" x14ac:dyDescent="0.25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12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28"/>
      <c r="AH302" s="28"/>
      <c r="AI302" s="28"/>
      <c r="AJ302" s="28"/>
      <c r="AK302" s="28"/>
      <c r="AL302" s="28"/>
      <c r="AM302" s="28"/>
      <c r="AN302" s="28"/>
      <c r="AO302" s="28"/>
      <c r="AP302" s="28"/>
      <c r="AQ302" s="28"/>
      <c r="AR302" s="28"/>
      <c r="AS302" s="28"/>
      <c r="AU302" s="28"/>
      <c r="AV302" s="28"/>
      <c r="AW302" s="28"/>
      <c r="AX302" s="28"/>
      <c r="AY302" s="28"/>
      <c r="AZ302" s="28"/>
      <c r="BA302" s="28"/>
      <c r="BB302" s="28"/>
      <c r="BC302" s="28"/>
      <c r="BD302" s="28"/>
      <c r="BE302" s="28"/>
      <c r="BF302" s="28"/>
      <c r="BG302" s="28"/>
    </row>
    <row r="303" spans="1:59" x14ac:dyDescent="0.25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12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  <c r="AJ303" s="28"/>
      <c r="AK303" s="28"/>
      <c r="AL303" s="28"/>
      <c r="AM303" s="28"/>
      <c r="AN303" s="28"/>
      <c r="AO303" s="28"/>
      <c r="AP303" s="28"/>
      <c r="AQ303" s="28"/>
      <c r="AR303" s="28"/>
      <c r="AS303" s="28"/>
      <c r="AU303" s="28"/>
      <c r="AV303" s="28"/>
      <c r="AW303" s="28"/>
      <c r="AX303" s="28"/>
      <c r="AY303" s="28"/>
      <c r="AZ303" s="28"/>
      <c r="BA303" s="28"/>
      <c r="BB303" s="28"/>
      <c r="BC303" s="28"/>
      <c r="BD303" s="28"/>
      <c r="BE303" s="28"/>
      <c r="BF303" s="28"/>
      <c r="BG303" s="28"/>
    </row>
    <row r="304" spans="1:59" x14ac:dyDescent="0.25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12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  <c r="AJ304" s="28"/>
      <c r="AK304" s="28"/>
      <c r="AL304" s="28"/>
      <c r="AM304" s="28"/>
      <c r="AN304" s="28"/>
      <c r="AO304" s="28"/>
      <c r="AP304" s="28"/>
      <c r="AQ304" s="28"/>
      <c r="AR304" s="28"/>
      <c r="AS304" s="28"/>
      <c r="AU304" s="28"/>
      <c r="AV304" s="28"/>
      <c r="AW304" s="28"/>
      <c r="AX304" s="28"/>
      <c r="AY304" s="28"/>
      <c r="AZ304" s="28"/>
      <c r="BA304" s="28"/>
      <c r="BB304" s="28"/>
      <c r="BC304" s="28"/>
      <c r="BD304" s="28"/>
      <c r="BE304" s="28"/>
      <c r="BF304" s="28"/>
      <c r="BG304" s="28"/>
    </row>
    <row r="305" spans="1:59" x14ac:dyDescent="0.25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12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  <c r="AJ305" s="28"/>
      <c r="AK305" s="28"/>
      <c r="AL305" s="28"/>
      <c r="AM305" s="28"/>
      <c r="AN305" s="28"/>
      <c r="AO305" s="28"/>
      <c r="AP305" s="28"/>
      <c r="AQ305" s="28"/>
      <c r="AR305" s="28"/>
      <c r="AS305" s="28"/>
      <c r="AU305" s="28"/>
      <c r="AV305" s="28"/>
      <c r="AW305" s="28"/>
      <c r="AX305" s="28"/>
      <c r="AY305" s="28"/>
      <c r="AZ305" s="28"/>
      <c r="BA305" s="28"/>
      <c r="BB305" s="28"/>
      <c r="BC305" s="28"/>
      <c r="BD305" s="28"/>
      <c r="BE305" s="28"/>
      <c r="BF305" s="28"/>
      <c r="BG305" s="28"/>
    </row>
    <row r="306" spans="1:59" x14ac:dyDescent="0.25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12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28"/>
      <c r="AH306" s="28"/>
      <c r="AI306" s="28"/>
      <c r="AJ306" s="28"/>
      <c r="AK306" s="28"/>
      <c r="AL306" s="28"/>
      <c r="AM306" s="28"/>
      <c r="AN306" s="28"/>
      <c r="AO306" s="28"/>
      <c r="AP306" s="28"/>
      <c r="AQ306" s="28"/>
      <c r="AR306" s="28"/>
      <c r="AS306" s="28"/>
      <c r="AU306" s="28"/>
      <c r="AV306" s="28"/>
      <c r="AW306" s="28"/>
      <c r="AX306" s="28"/>
      <c r="AY306" s="28"/>
      <c r="AZ306" s="28"/>
      <c r="BA306" s="28"/>
      <c r="BB306" s="28"/>
      <c r="BC306" s="28"/>
      <c r="BD306" s="28"/>
      <c r="BE306" s="28"/>
      <c r="BF306" s="28"/>
      <c r="BG306" s="28"/>
    </row>
    <row r="307" spans="1:59" x14ac:dyDescent="0.25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12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  <c r="AJ307" s="28"/>
      <c r="AK307" s="28"/>
      <c r="AL307" s="28"/>
      <c r="AM307" s="28"/>
      <c r="AN307" s="28"/>
      <c r="AO307" s="28"/>
      <c r="AP307" s="28"/>
      <c r="AQ307" s="28"/>
      <c r="AR307" s="28"/>
      <c r="AS307" s="28"/>
      <c r="AU307" s="28"/>
      <c r="AV307" s="28"/>
      <c r="AW307" s="28"/>
      <c r="AX307" s="28"/>
      <c r="AY307" s="28"/>
      <c r="AZ307" s="28"/>
      <c r="BA307" s="28"/>
      <c r="BB307" s="28"/>
      <c r="BC307" s="28"/>
      <c r="BD307" s="28"/>
      <c r="BE307" s="28"/>
      <c r="BF307" s="28"/>
      <c r="BG307" s="28"/>
    </row>
    <row r="308" spans="1:59" x14ac:dyDescent="0.25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12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28"/>
      <c r="AI308" s="28"/>
      <c r="AJ308" s="28"/>
      <c r="AK308" s="28"/>
      <c r="AL308" s="28"/>
      <c r="AM308" s="28"/>
      <c r="AN308" s="28"/>
      <c r="AO308" s="28"/>
      <c r="AP308" s="28"/>
      <c r="AQ308" s="28"/>
      <c r="AR308" s="28"/>
      <c r="AS308" s="28"/>
      <c r="AU308" s="28"/>
      <c r="AV308" s="28"/>
      <c r="AW308" s="28"/>
      <c r="AX308" s="28"/>
      <c r="AY308" s="28"/>
      <c r="AZ308" s="28"/>
      <c r="BA308" s="28"/>
      <c r="BB308" s="28"/>
      <c r="BC308" s="28"/>
      <c r="BD308" s="28"/>
      <c r="BE308" s="28"/>
      <c r="BF308" s="28"/>
      <c r="BG308" s="28"/>
    </row>
    <row r="309" spans="1:59" x14ac:dyDescent="0.25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12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28"/>
      <c r="AH309" s="28"/>
      <c r="AI309" s="28"/>
      <c r="AJ309" s="28"/>
      <c r="AK309" s="28"/>
      <c r="AL309" s="28"/>
      <c r="AM309" s="28"/>
      <c r="AN309" s="28"/>
      <c r="AO309" s="28"/>
      <c r="AP309" s="28"/>
      <c r="AQ309" s="28"/>
      <c r="AR309" s="28"/>
      <c r="AS309" s="28"/>
      <c r="AU309" s="28"/>
      <c r="AV309" s="28"/>
      <c r="AW309" s="28"/>
      <c r="AX309" s="28"/>
      <c r="AY309" s="28"/>
      <c r="AZ309" s="28"/>
      <c r="BA309" s="28"/>
      <c r="BB309" s="28"/>
      <c r="BC309" s="28"/>
      <c r="BD309" s="28"/>
      <c r="BE309" s="28"/>
      <c r="BF309" s="28"/>
      <c r="BG309" s="28"/>
    </row>
    <row r="310" spans="1:59" x14ac:dyDescent="0.25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12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28"/>
      <c r="AH310" s="28"/>
      <c r="AI310" s="28"/>
      <c r="AJ310" s="28"/>
      <c r="AK310" s="28"/>
      <c r="AL310" s="28"/>
      <c r="AM310" s="28"/>
      <c r="AN310" s="28"/>
      <c r="AO310" s="28"/>
      <c r="AP310" s="28"/>
      <c r="AQ310" s="28"/>
      <c r="AR310" s="28"/>
      <c r="AS310" s="28"/>
      <c r="AU310" s="28"/>
      <c r="AV310" s="28"/>
      <c r="AW310" s="28"/>
      <c r="AX310" s="28"/>
      <c r="AY310" s="28"/>
      <c r="AZ310" s="28"/>
      <c r="BA310" s="28"/>
      <c r="BB310" s="28"/>
      <c r="BC310" s="28"/>
      <c r="BD310" s="28"/>
      <c r="BE310" s="28"/>
      <c r="BF310" s="28"/>
      <c r="BG310" s="28"/>
    </row>
    <row r="311" spans="1:59" x14ac:dyDescent="0.25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12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28"/>
      <c r="AH311" s="28"/>
      <c r="AI311" s="28"/>
      <c r="AJ311" s="28"/>
      <c r="AK311" s="28"/>
      <c r="AL311" s="28"/>
      <c r="AM311" s="28"/>
      <c r="AN311" s="28"/>
      <c r="AO311" s="28"/>
      <c r="AP311" s="28"/>
      <c r="AQ311" s="28"/>
      <c r="AR311" s="28"/>
      <c r="AS311" s="28"/>
      <c r="AU311" s="28"/>
      <c r="AV311" s="28"/>
      <c r="AW311" s="28"/>
      <c r="AX311" s="28"/>
      <c r="AY311" s="28"/>
      <c r="AZ311" s="28"/>
      <c r="BA311" s="28"/>
      <c r="BB311" s="28"/>
      <c r="BC311" s="28"/>
      <c r="BD311" s="28"/>
      <c r="BE311" s="28"/>
      <c r="BF311" s="28"/>
      <c r="BG311" s="28"/>
    </row>
    <row r="312" spans="1:59" x14ac:dyDescent="0.25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12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28"/>
      <c r="AH312" s="28"/>
      <c r="AI312" s="28"/>
      <c r="AJ312" s="28"/>
      <c r="AK312" s="28"/>
      <c r="AL312" s="28"/>
      <c r="AM312" s="28"/>
      <c r="AN312" s="28"/>
      <c r="AO312" s="28"/>
      <c r="AP312" s="28"/>
      <c r="AQ312" s="28"/>
      <c r="AR312" s="28"/>
      <c r="AS312" s="28"/>
      <c r="AU312" s="28"/>
      <c r="AV312" s="28"/>
      <c r="AW312" s="28"/>
      <c r="AX312" s="28"/>
      <c r="AY312" s="28"/>
      <c r="AZ312" s="28"/>
      <c r="BA312" s="28"/>
      <c r="BB312" s="28"/>
      <c r="BC312" s="28"/>
      <c r="BD312" s="28"/>
      <c r="BE312" s="28"/>
      <c r="BF312" s="28"/>
      <c r="BG312" s="28"/>
    </row>
    <row r="313" spans="1:59" x14ac:dyDescent="0.25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12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28"/>
      <c r="AH313" s="28"/>
      <c r="AI313" s="28"/>
      <c r="AJ313" s="28"/>
      <c r="AK313" s="28"/>
      <c r="AL313" s="28"/>
      <c r="AM313" s="28"/>
      <c r="AN313" s="28"/>
      <c r="AO313" s="28"/>
      <c r="AP313" s="28"/>
      <c r="AQ313" s="28"/>
      <c r="AR313" s="28"/>
      <c r="AS313" s="28"/>
      <c r="AU313" s="28"/>
      <c r="AV313" s="28"/>
      <c r="AW313" s="28"/>
      <c r="AX313" s="28"/>
      <c r="AY313" s="28"/>
      <c r="AZ313" s="28"/>
      <c r="BA313" s="28"/>
      <c r="BB313" s="28"/>
      <c r="BC313" s="28"/>
      <c r="BD313" s="28"/>
      <c r="BE313" s="28"/>
      <c r="BF313" s="28"/>
      <c r="BG313" s="28"/>
    </row>
    <row r="314" spans="1:59" x14ac:dyDescent="0.25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12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28"/>
      <c r="AH314" s="28"/>
      <c r="AI314" s="28"/>
      <c r="AJ314" s="28"/>
      <c r="AK314" s="28"/>
      <c r="AL314" s="28"/>
      <c r="AM314" s="28"/>
      <c r="AN314" s="28"/>
      <c r="AO314" s="28"/>
      <c r="AP314" s="28"/>
      <c r="AQ314" s="28"/>
      <c r="AR314" s="28"/>
      <c r="AS314" s="28"/>
      <c r="AU314" s="28"/>
      <c r="AV314" s="28"/>
      <c r="AW314" s="28"/>
      <c r="AX314" s="28"/>
      <c r="AY314" s="28"/>
      <c r="AZ314" s="28"/>
      <c r="BA314" s="28"/>
      <c r="BB314" s="28"/>
      <c r="BC314" s="28"/>
      <c r="BD314" s="28"/>
      <c r="BE314" s="28"/>
      <c r="BF314" s="28"/>
      <c r="BG314" s="28"/>
    </row>
  </sheetData>
  <mergeCells count="97">
    <mergeCell ref="BD9:BD10"/>
    <mergeCell ref="BE9:BE10"/>
    <mergeCell ref="BA9:BA10"/>
    <mergeCell ref="BB9:BB10"/>
    <mergeCell ref="BC9:BC10"/>
    <mergeCell ref="AV9:AV10"/>
    <mergeCell ref="AW9:AW10"/>
    <mergeCell ref="AX9:AX10"/>
    <mergeCell ref="AY9:AY10"/>
    <mergeCell ref="AZ9:AZ10"/>
    <mergeCell ref="AS9:AS10"/>
    <mergeCell ref="B18:B22"/>
    <mergeCell ref="F2:K2"/>
    <mergeCell ref="F3:K3"/>
    <mergeCell ref="F4:K4"/>
    <mergeCell ref="F5:K5"/>
    <mergeCell ref="F6:K6"/>
    <mergeCell ref="F7:K7"/>
    <mergeCell ref="AN9:AN10"/>
    <mergeCell ref="AO9:AO10"/>
    <mergeCell ref="AP9:AP10"/>
    <mergeCell ref="AQ9:AQ10"/>
    <mergeCell ref="AR9:AR10"/>
    <mergeCell ref="AI9:AI10"/>
    <mergeCell ref="AJ9:AJ10"/>
    <mergeCell ref="AK9:AK10"/>
    <mergeCell ref="AL9:AL10"/>
    <mergeCell ref="AM9:AM10"/>
    <mergeCell ref="AD9:AD10"/>
    <mergeCell ref="AE9:AE10"/>
    <mergeCell ref="AF9:AF10"/>
    <mergeCell ref="AG9:AG10"/>
    <mergeCell ref="AH9:AH10"/>
    <mergeCell ref="X9:X10"/>
    <mergeCell ref="Y9:Y10"/>
    <mergeCell ref="Z9:Z10"/>
    <mergeCell ref="AA9:AA10"/>
    <mergeCell ref="AB9:AB10"/>
    <mergeCell ref="S9:S10"/>
    <mergeCell ref="T9:T10"/>
    <mergeCell ref="U9:U10"/>
    <mergeCell ref="V9:V10"/>
    <mergeCell ref="W9:W10"/>
    <mergeCell ref="N9:N10"/>
    <mergeCell ref="O9:O10"/>
    <mergeCell ref="P9:P10"/>
    <mergeCell ref="Q9:Q10"/>
    <mergeCell ref="R9:R10"/>
    <mergeCell ref="A53:A54"/>
    <mergeCell ref="M9:M10"/>
    <mergeCell ref="A47:A51"/>
    <mergeCell ref="B51:C51"/>
    <mergeCell ref="J9:J10"/>
    <mergeCell ref="K9:K10"/>
    <mergeCell ref="A13:A28"/>
    <mergeCell ref="B41:B44"/>
    <mergeCell ref="A36:A46"/>
    <mergeCell ref="B45:B46"/>
    <mergeCell ref="B30:C30"/>
    <mergeCell ref="B31:C31"/>
    <mergeCell ref="B32:C32"/>
    <mergeCell ref="B35:C35"/>
    <mergeCell ref="B47:C47"/>
    <mergeCell ref="B48:C48"/>
    <mergeCell ref="B54:C54"/>
    <mergeCell ref="B50:C50"/>
    <mergeCell ref="B36:B40"/>
    <mergeCell ref="B62:C62"/>
    <mergeCell ref="B57:C57"/>
    <mergeCell ref="B58:C58"/>
    <mergeCell ref="B59:C59"/>
    <mergeCell ref="B60:C60"/>
    <mergeCell ref="B61:C61"/>
    <mergeCell ref="B10:C10"/>
    <mergeCell ref="B63:C63"/>
    <mergeCell ref="A29:A35"/>
    <mergeCell ref="B23:B24"/>
    <mergeCell ref="B28:C28"/>
    <mergeCell ref="B29:C29"/>
    <mergeCell ref="A11:A12"/>
    <mergeCell ref="B11:C11"/>
    <mergeCell ref="B12:C12"/>
    <mergeCell ref="B13:B17"/>
    <mergeCell ref="B25:B27"/>
    <mergeCell ref="B49:C49"/>
    <mergeCell ref="B33:C33"/>
    <mergeCell ref="B34:C34"/>
    <mergeCell ref="B52:C52"/>
    <mergeCell ref="B53:C53"/>
    <mergeCell ref="BL9:BL10"/>
    <mergeCell ref="BM9:BM10"/>
    <mergeCell ref="BF9:BF10"/>
    <mergeCell ref="BG9:BG10"/>
    <mergeCell ref="BH9:BH10"/>
    <mergeCell ref="BI9:BI10"/>
    <mergeCell ref="BK9:BK10"/>
    <mergeCell ref="BJ9:BJ10"/>
  </mergeCells>
  <conditionalFormatting sqref="J11:J55">
    <cfRule type="colorScale" priority="23">
      <colorScale>
        <cfvo type="min"/>
        <cfvo type="max"/>
        <color theme="0"/>
        <color theme="0" tint="-0.34998626667073579"/>
      </colorScale>
    </cfRule>
  </conditionalFormatting>
  <conditionalFormatting sqref="D11:H55">
    <cfRule type="colorScale" priority="22">
      <colorScale>
        <cfvo type="min"/>
        <cfvo type="max"/>
        <color theme="0"/>
        <color theme="0" tint="-0.14999847407452621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VFD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Vinicius</dc:creator>
  <cp:lastModifiedBy>Marcus Pessoa</cp:lastModifiedBy>
  <dcterms:created xsi:type="dcterms:W3CDTF">2015-09-16T12:21:14Z</dcterms:created>
  <dcterms:modified xsi:type="dcterms:W3CDTF">2017-06-23T13:10:45Z</dcterms:modified>
</cp:coreProperties>
</file>